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esc\Desktop\"/>
    </mc:Choice>
  </mc:AlternateContent>
  <bookViews>
    <workbookView xWindow="32760" yWindow="32760" windowWidth="28800" windowHeight="11610"/>
  </bookViews>
  <sheets>
    <sheet name="내역서" sheetId="1" r:id="rId1"/>
    <sheet name="단가산출총괄표" sheetId="2" r:id="rId2"/>
    <sheet name="단가산출" sheetId="3" r:id="rId3"/>
    <sheet name="기계경비총괄표" sheetId="4" r:id="rId4"/>
    <sheet name="기계경비" sheetId="5" r:id="rId5"/>
    <sheet name="기계경비적용기준" sheetId="6" r:id="rId6"/>
    <sheet name="자재단가" sheetId="7" r:id="rId7"/>
    <sheet name="노임단가" sheetId="8" r:id="rId8"/>
  </sheets>
  <definedNames>
    <definedName name="_xlnm.Print_Area" localSheetId="4">기계경비!$B$1:$AD$44</definedName>
    <definedName name="_xlnm.Print_Area" localSheetId="3">기계경비총괄표!$B$1:$I$5</definedName>
    <definedName name="_xlnm.Print_Area" localSheetId="0">내역서!$B$2:$O$39</definedName>
    <definedName name="_xlnm.Print_Area" localSheetId="7">노임단가!$B$1:$G$33</definedName>
    <definedName name="_xlnm.Print_Area" localSheetId="2">단가산출!$B$1:$F$63</definedName>
    <definedName name="_xlnm.Print_Area" localSheetId="1">단가산출총괄표!$B$1:$J$4</definedName>
    <definedName name="_xlnm.Print_Area" localSheetId="6">자재단가!$B$2:$S$34</definedName>
    <definedName name="_xlnm.Print_Titles" localSheetId="4">기계경비!$1:$3</definedName>
    <definedName name="_xlnm.Print_Titles" localSheetId="3">기계경비총괄표!$1:$3</definedName>
    <definedName name="_xlnm.Print_Titles" localSheetId="0">내역서!$1:$4</definedName>
    <definedName name="_xlnm.Print_Titles" localSheetId="7">노임단가!$1:$3</definedName>
    <definedName name="_xlnm.Print_Titles" localSheetId="2">단가산출!$1:$3</definedName>
    <definedName name="_xlnm.Print_Titles" localSheetId="1">단가산출총괄표!$1:$3</definedName>
    <definedName name="_xlnm.Print_Titles" localSheetId="6">자재단가!$1:$4</definedName>
  </definedNames>
  <calcPr calcId="977461" fullCalcOnLoad="1"/>
</workbook>
</file>

<file path=xl/calcChain.xml><?xml version="1.0" encoding="utf-8"?>
<calcChain xmlns="http://schemas.openxmlformats.org/spreadsheetml/2006/main">
  <c r="Z4" i="5" l="1"/>
  <c r="Z12" i="5"/>
  <c r="E21" i="6"/>
  <c r="E22" i="6"/>
  <c r="E23" i="6"/>
  <c r="E24" i="6"/>
  <c r="E25" i="6"/>
  <c r="G4" i="4"/>
  <c r="H4" i="4"/>
  <c r="I4" i="4"/>
  <c r="G5" i="4"/>
  <c r="H5" i="4"/>
  <c r="I5" i="4"/>
  <c r="G4" i="2"/>
  <c r="H4" i="2"/>
  <c r="I4" i="2"/>
</calcChain>
</file>

<file path=xl/sharedStrings.xml><?xml version="1.0" encoding="utf-8"?>
<sst xmlns="http://schemas.openxmlformats.org/spreadsheetml/2006/main" count="1027" uniqueCount="143">
  <si>
    <t>규  격</t>
  </si>
  <si>
    <t>단  가</t>
  </si>
  <si>
    <t>휘발유</t>
  </si>
  <si>
    <t>비     고</t>
  </si>
  <si>
    <t>잡  품</t>
  </si>
  <si>
    <t>14</t>
  </si>
  <si>
    <t>수 량</t>
  </si>
  <si>
    <t xml:space="preserve"> 2. 합  계</t>
  </si>
  <si>
    <t>1.싸인카 사용료(자주식)(2.5Ton WCAP)[일]</t>
  </si>
  <si>
    <t>재료비 소수 1 미만 절하</t>
  </si>
  <si>
    <t>2024.1</t>
  </si>
  <si>
    <t>경유</t>
  </si>
  <si>
    <t>경    비</t>
  </si>
  <si>
    <t>화물차운전사</t>
  </si>
  <si>
    <t>2.5Ton WCAP</t>
  </si>
  <si>
    <t>2024.1.3 조달청</t>
  </si>
  <si>
    <t>10</t>
  </si>
  <si>
    <t>내역서</t>
  </si>
  <si>
    <t>1/8*16/12*25/20*12/10</t>
  </si>
  <si>
    <t>물가정보</t>
  </si>
  <si>
    <t>기계경비</t>
  </si>
  <si>
    <t>기본재료비</t>
  </si>
  <si>
    <t>화   폐</t>
  </si>
  <si>
    <t>2024.1.2. 매매기준율</t>
  </si>
  <si>
    <t>유로(E)</t>
  </si>
  <si>
    <t>경    유</t>
  </si>
  <si>
    <t>환  율</t>
  </si>
  <si>
    <t>16</t>
  </si>
  <si>
    <t>18</t>
  </si>
  <si>
    <t>단산1참조</t>
  </si>
  <si>
    <t>비   고</t>
  </si>
  <si>
    <t>엔(100￥)</t>
  </si>
  <si>
    <t>￦×</t>
  </si>
  <si>
    <t>노임계수</t>
  </si>
  <si>
    <t>12</t>
  </si>
  <si>
    <t>%</t>
  </si>
  <si>
    <t>비    고</t>
  </si>
  <si>
    <t xml:space="preserve">      계   : 236,606</t>
  </si>
  <si>
    <t>No</t>
  </si>
  <si>
    <t>조달청</t>
  </si>
  <si>
    <t>견적가1</t>
  </si>
  <si>
    <t>노무비 소수 1 미만 절하</t>
  </si>
  <si>
    <t>1</t>
  </si>
  <si>
    <t>휘 발 유</t>
  </si>
  <si>
    <t>21</t>
  </si>
  <si>
    <t>5</t>
  </si>
  <si>
    <t>거래가격</t>
  </si>
  <si>
    <t>싸인카 사용료(자주식)</t>
  </si>
  <si>
    <t>25</t>
  </si>
  <si>
    <t xml:space="preserve">    소  계 :                               236,606</t>
  </si>
  <si>
    <t>자재단가</t>
  </si>
  <si>
    <t>2.5Ton</t>
  </si>
  <si>
    <t>단위</t>
  </si>
  <si>
    <t>규    격</t>
  </si>
  <si>
    <t>싸인카</t>
  </si>
  <si>
    <t>1/8*16/12*25/20*24/5</t>
  </si>
  <si>
    <t>단가산출총괄표</t>
  </si>
  <si>
    <t>3</t>
  </si>
  <si>
    <t>합  계</t>
  </si>
  <si>
    <t>23</t>
  </si>
  <si>
    <t xml:space="preserve">    경  비 :  10,539 × T1 =  10,539 × 8 = 84,312</t>
  </si>
  <si>
    <t>덤프트럭</t>
  </si>
  <si>
    <t xml:space="preserve">    재료비 : 57,832</t>
  </si>
  <si>
    <t>가격정보</t>
  </si>
  <si>
    <t>경  비</t>
  </si>
  <si>
    <t>산    출    근    거</t>
  </si>
  <si>
    <t>29</t>
  </si>
  <si>
    <t>9</t>
  </si>
  <si>
    <t>기계경비총괄표</t>
  </si>
  <si>
    <t>7</t>
  </si>
  <si>
    <t>27</t>
  </si>
  <si>
    <t>금   액</t>
  </si>
  <si>
    <t>계산결과값 자리수</t>
  </si>
  <si>
    <t>11</t>
  </si>
  <si>
    <t>품   명</t>
  </si>
  <si>
    <t xml:space="preserve">    노무비 :  47,231 × T2 =  47,231 × 2 = 94,462</t>
  </si>
  <si>
    <t xml:space="preserve">  □ 조건 - 단기간 공사나 이동 공사에서 적정 차로로 유도하여 작업자 및 작업차량 보호</t>
  </si>
  <si>
    <t>15</t>
  </si>
  <si>
    <t>주연료의</t>
  </si>
  <si>
    <t>산  출  근  거</t>
  </si>
  <si>
    <t>30</t>
  </si>
  <si>
    <t>단가산출</t>
  </si>
  <si>
    <t>재료비</t>
  </si>
  <si>
    <t xml:space="preserve">    재료비 :   7,229 × T1 =   7,229 × 8 = 57,832</t>
  </si>
  <si>
    <t>1/8*16/12*25/20*24/15</t>
  </si>
  <si>
    <t>당초합계</t>
  </si>
  <si>
    <t>계산값</t>
  </si>
  <si>
    <t>13</t>
  </si>
  <si>
    <t>품    명</t>
  </si>
  <si>
    <t>기계경비적용기준</t>
  </si>
  <si>
    <t>'24年도로공사</t>
  </si>
  <si>
    <t>당초경비</t>
  </si>
  <si>
    <t xml:space="preserve">   T2 = 설치 1hr + 철거 1hr = 2hr</t>
  </si>
  <si>
    <t>달러($)</t>
  </si>
  <si>
    <t>명    칭</t>
  </si>
  <si>
    <t xml:space="preserve"> 1. 싸인카(자주식)[hr]</t>
  </si>
  <si>
    <t xml:space="preserve">   T1 = 8hr : 사용시간</t>
  </si>
  <si>
    <t>1/8*16/12*25/20</t>
  </si>
  <si>
    <t>19</t>
  </si>
  <si>
    <t>당초노무비</t>
  </si>
  <si>
    <t>마르크(M)</t>
  </si>
  <si>
    <t>17</t>
  </si>
  <si>
    <t>hr</t>
  </si>
  <si>
    <t>유통물가</t>
  </si>
  <si>
    <t>24</t>
  </si>
  <si>
    <t>4</t>
  </si>
  <si>
    <t>노임단가</t>
  </si>
  <si>
    <t>규   격</t>
  </si>
  <si>
    <t>손   료</t>
  </si>
  <si>
    <t>손료</t>
  </si>
  <si>
    <t>ℓ</t>
  </si>
  <si>
    <t>1/8*16/12*25/20*14/12</t>
  </si>
  <si>
    <t>적용단가</t>
  </si>
  <si>
    <t>주연료</t>
  </si>
  <si>
    <t>2024년(상)</t>
  </si>
  <si>
    <t>×</t>
  </si>
  <si>
    <t>노무비</t>
  </si>
  <si>
    <t>20</t>
  </si>
  <si>
    <t>경  비 소수 1 미만 절하</t>
  </si>
  <si>
    <t>page</t>
  </si>
  <si>
    <t xml:space="preserve">    경  비 : 84,312</t>
  </si>
  <si>
    <t>환 율 (/￦)</t>
  </si>
  <si>
    <t>10(-7)</t>
  </si>
  <si>
    <t>26</t>
  </si>
  <si>
    <t>일</t>
  </si>
  <si>
    <t>6</t>
  </si>
  <si>
    <t>8</t>
  </si>
  <si>
    <t>인</t>
  </si>
  <si>
    <t>28</t>
  </si>
  <si>
    <t xml:space="preserve">    노무비 : 94,462</t>
  </si>
  <si>
    <t>2. 덤프트럭</t>
  </si>
  <si>
    <t>22</t>
  </si>
  <si>
    <t>1. 싸인카</t>
  </si>
  <si>
    <t>2</t>
  </si>
  <si>
    <t>물가자료</t>
  </si>
  <si>
    <t>품     명</t>
  </si>
  <si>
    <t>합    계</t>
  </si>
  <si>
    <t>'24年 개정</t>
  </si>
  <si>
    <t>자주식</t>
  </si>
  <si>
    <t>당초재료비</t>
  </si>
  <si>
    <t>공종</t>
  </si>
  <si>
    <t>파운드(L)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</si>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</sst>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#,##0.0########"/>
    <numFmt numFmtId="180" formatCode="#,##0.##"/>
    <numFmt numFmtId="181" formatCode="#,##0.#######"/>
  </numFmts>
  <fonts count="6" x14ac:knownFonts="1">
    <font>
      <sz val="10"/>
      <color indexed="8"/>
      <name val="Arial"/>
      <family val="2"/>
    </font>
    <font>
      <b/>
      <sz val="20"/>
      <color indexed="8"/>
      <name val="Arial"/>
      <family val="2"/>
    </font>
    <font>
      <b/>
      <sz val="9"/>
      <color indexed="8"/>
      <name val="굴림체"/>
      <family val="3"/>
    </font>
    <font>
      <sz val="9"/>
      <color indexed="8"/>
      <name val="굴림체"/>
      <family val="3"/>
    </font>
    <font>
      <b/>
      <sz val="13"/>
      <color indexed="8"/>
      <name val="Arial"/>
      <family val="2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hair">
        <color indexed="64"/>
      </right>
      <top/>
      <bottom style="thin">
        <color indexed="0"/>
      </bottom>
      <diagonal/>
    </border>
    <border>
      <left style="hair">
        <color indexed="64"/>
      </left>
      <right style="hair">
        <color indexed="64"/>
      </right>
      <top/>
      <bottom style="thin">
        <color indexed="0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vertical="center"/>
    </xf>
    <xf numFmtId="3" fontId="0" fillId="0" borderId="0" xfId="0" applyNumberFormat="1"/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left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horizontal="left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/>
    </xf>
    <xf numFmtId="3" fontId="3" fillId="0" borderId="17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/>
    <xf numFmtId="3" fontId="0" fillId="0" borderId="19" xfId="0" applyNumberFormat="1" applyBorder="1"/>
    <xf numFmtId="179" fontId="0" fillId="0" borderId="19" xfId="0" applyNumberFormat="1" applyBorder="1"/>
    <xf numFmtId="0" fontId="0" fillId="0" borderId="20" xfId="0" applyBorder="1"/>
    <xf numFmtId="0" fontId="0" fillId="0" borderId="19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2" xfId="0" applyBorder="1"/>
    <xf numFmtId="0" fontId="0" fillId="0" borderId="7" xfId="0" applyBorder="1"/>
    <xf numFmtId="3" fontId="2" fillId="0" borderId="13" xfId="0" applyNumberFormat="1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left" vertical="center"/>
    </xf>
    <xf numFmtId="3" fontId="3" fillId="0" borderId="23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horizontal="left" vertical="center"/>
    </xf>
    <xf numFmtId="3" fontId="3" fillId="0" borderId="13" xfId="0" applyNumberFormat="1" applyFont="1" applyBorder="1" applyAlignment="1">
      <alignment horizontal="left" vertical="center"/>
    </xf>
    <xf numFmtId="180" fontId="3" fillId="0" borderId="14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horizontal="left" vertical="center"/>
    </xf>
    <xf numFmtId="3" fontId="3" fillId="0" borderId="14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left" vertical="center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3" fillId="0" borderId="31" xfId="0" applyNumberFormat="1" applyFont="1" applyBorder="1" applyAlignment="1">
      <alignment horizontal="left" vertical="center"/>
    </xf>
    <xf numFmtId="3" fontId="2" fillId="0" borderId="35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3" fontId="2" fillId="0" borderId="32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vertical="center"/>
    </xf>
    <xf numFmtId="181" fontId="3" fillId="0" borderId="23" xfId="0" applyNumberFormat="1" applyFont="1" applyBorder="1" applyAlignment="1">
      <alignment vertical="center"/>
    </xf>
    <xf numFmtId="180" fontId="3" fillId="0" borderId="23" xfId="0" applyNumberFormat="1" applyFont="1" applyBorder="1" applyAlignment="1">
      <alignment vertical="center"/>
    </xf>
    <xf numFmtId="3" fontId="2" fillId="0" borderId="38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0"/>
  <sheetViews>
    <sheetView tabSelected="1" workbookViewId="0">
      <pane ySplit="4" topLeftCell="A5" activePane="bottomLeft" state="frozen"/>
      <selection pane="bottomLeft" activeCell="C7" sqref="C7"/>
    </sheetView>
  </sheetViews>
  <sheetFormatPr defaultRowHeight="12.75" x14ac:dyDescent="0.2"/>
  <cols>
    <col min="1" max="1" width="0.7109375" customWidth="1"/>
    <col min="2" max="2" width="4.5703125" customWidth="1"/>
    <col min="3" max="3" width="24.7109375" customWidth="1"/>
    <col min="4" max="4" width="21.140625" customWidth="1"/>
    <col min="5" max="5" width="7.28515625" customWidth="1"/>
    <col min="6" max="6" width="4" customWidth="1"/>
    <col min="7" max="7" width="11.5703125" customWidth="1"/>
    <col min="8" max="8" width="12.42578125" customWidth="1"/>
    <col min="9" max="9" width="11" customWidth="1"/>
    <col min="10" max="10" width="12.28515625" customWidth="1"/>
    <col min="11" max="11" width="11" customWidth="1"/>
    <col min="12" max="12" width="12.140625" customWidth="1"/>
    <col min="13" max="13" width="11.140625" customWidth="1"/>
    <col min="14" max="14" width="12.140625" customWidth="1"/>
    <col min="15" max="15" width="8" customWidth="1"/>
  </cols>
  <sheetData>
    <row r="1" spans="2:15" ht="24.95" customHeight="1" x14ac:dyDescent="0.2">
      <c r="B1" s="73" t="s">
        <v>17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2:15" ht="9.9499999999999993" customHeight="1" x14ac:dyDescent="0.2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5" ht="15.4" customHeight="1" x14ac:dyDescent="0.2">
      <c r="B3" s="75" t="s">
        <v>140</v>
      </c>
      <c r="C3" s="77" t="s">
        <v>88</v>
      </c>
      <c r="D3" s="77" t="s">
        <v>107</v>
      </c>
      <c r="E3" s="77" t="s">
        <v>6</v>
      </c>
      <c r="F3" s="77" t="s">
        <v>52</v>
      </c>
      <c r="G3" s="69" t="s">
        <v>136</v>
      </c>
      <c r="H3" s="70"/>
      <c r="I3" s="69" t="s">
        <v>116</v>
      </c>
      <c r="J3" s="70"/>
      <c r="K3" s="69" t="s">
        <v>82</v>
      </c>
      <c r="L3" s="70"/>
      <c r="M3" s="69" t="s">
        <v>12</v>
      </c>
      <c r="N3" s="70"/>
      <c r="O3" s="71" t="s">
        <v>36</v>
      </c>
    </row>
    <row r="4" spans="2:15" ht="19.7" customHeight="1" x14ac:dyDescent="0.2">
      <c r="B4" s="76"/>
      <c r="C4" s="78"/>
      <c r="D4" s="78"/>
      <c r="E4" s="78"/>
      <c r="F4" s="78"/>
      <c r="G4" s="2" t="s">
        <v>1</v>
      </c>
      <c r="H4" s="1" t="s">
        <v>71</v>
      </c>
      <c r="I4" s="2" t="s">
        <v>1</v>
      </c>
      <c r="J4" s="1" t="s">
        <v>71</v>
      </c>
      <c r="K4" s="2" t="s">
        <v>1</v>
      </c>
      <c r="L4" s="1" t="s">
        <v>71</v>
      </c>
      <c r="M4" s="2" t="s">
        <v>1</v>
      </c>
      <c r="N4" s="1" t="s">
        <v>71</v>
      </c>
      <c r="O4" s="72"/>
    </row>
    <row r="5" spans="2:15" ht="19.7" customHeight="1" x14ac:dyDescent="0.2">
      <c r="B5" s="58" t="s">
        <v>142</v>
      </c>
      <c r="C5" s="16" t="s">
        <v>142</v>
      </c>
      <c r="D5" s="16" t="s">
        <v>142</v>
      </c>
      <c r="E5" s="18"/>
      <c r="F5" s="17" t="s">
        <v>142</v>
      </c>
      <c r="G5" s="24"/>
      <c r="H5" s="18"/>
      <c r="I5" s="24"/>
      <c r="J5" s="18"/>
      <c r="K5" s="24"/>
      <c r="L5" s="18"/>
      <c r="M5" s="24"/>
      <c r="N5" s="18"/>
      <c r="O5" s="19" t="s">
        <v>142</v>
      </c>
    </row>
    <row r="6" spans="2:15" ht="19.7" customHeight="1" x14ac:dyDescent="0.2">
      <c r="B6" s="58" t="s">
        <v>142</v>
      </c>
      <c r="C6" s="16" t="s">
        <v>142</v>
      </c>
      <c r="D6" s="16" t="s">
        <v>142</v>
      </c>
      <c r="E6" s="18"/>
      <c r="F6" s="17" t="s">
        <v>142</v>
      </c>
      <c r="G6" s="24"/>
      <c r="H6" s="18"/>
      <c r="I6" s="24"/>
      <c r="J6" s="18"/>
      <c r="K6" s="24"/>
      <c r="L6" s="18"/>
      <c r="M6" s="24"/>
      <c r="N6" s="18"/>
      <c r="O6" s="19" t="s">
        <v>142</v>
      </c>
    </row>
    <row r="7" spans="2:15" ht="19.7" customHeight="1" x14ac:dyDescent="0.2">
      <c r="B7" s="58" t="s">
        <v>142</v>
      </c>
      <c r="C7" s="16" t="s">
        <v>142</v>
      </c>
      <c r="D7" s="16" t="s">
        <v>142</v>
      </c>
      <c r="E7" s="18"/>
      <c r="F7" s="17" t="s">
        <v>142</v>
      </c>
      <c r="G7" s="24"/>
      <c r="H7" s="18"/>
      <c r="I7" s="24"/>
      <c r="J7" s="18"/>
      <c r="K7" s="24"/>
      <c r="L7" s="18"/>
      <c r="M7" s="24"/>
      <c r="N7" s="18"/>
      <c r="O7" s="19" t="s">
        <v>142</v>
      </c>
    </row>
    <row r="8" spans="2:15" ht="19.7" customHeight="1" x14ac:dyDescent="0.2">
      <c r="B8" s="58" t="s">
        <v>142</v>
      </c>
      <c r="C8" s="16" t="s">
        <v>47</v>
      </c>
      <c r="D8" s="16" t="s">
        <v>14</v>
      </c>
      <c r="E8" s="18">
        <v>1</v>
      </c>
      <c r="F8" s="17" t="s">
        <v>124</v>
      </c>
      <c r="G8" s="24">
        <v>236606</v>
      </c>
      <c r="H8" s="18">
        <v>236606</v>
      </c>
      <c r="I8" s="24">
        <v>94462</v>
      </c>
      <c r="J8" s="18">
        <v>94462</v>
      </c>
      <c r="K8" s="24">
        <v>57832</v>
      </c>
      <c r="L8" s="18">
        <v>57832</v>
      </c>
      <c r="M8" s="24">
        <v>84312</v>
      </c>
      <c r="N8" s="18">
        <v>84312</v>
      </c>
      <c r="O8" s="19" t="s">
        <v>29</v>
      </c>
    </row>
    <row r="9" spans="2:15" ht="19.7" customHeight="1" x14ac:dyDescent="0.2">
      <c r="B9" s="58" t="s">
        <v>142</v>
      </c>
      <c r="C9" s="16" t="s">
        <v>142</v>
      </c>
      <c r="D9" s="16" t="s">
        <v>142</v>
      </c>
      <c r="E9" s="18"/>
      <c r="F9" s="17" t="s">
        <v>142</v>
      </c>
      <c r="G9" s="24"/>
      <c r="H9" s="18"/>
      <c r="I9" s="24"/>
      <c r="J9" s="18"/>
      <c r="K9" s="24"/>
      <c r="L9" s="18"/>
      <c r="M9" s="24"/>
      <c r="N9" s="18"/>
      <c r="O9" s="19" t="s">
        <v>142</v>
      </c>
    </row>
    <row r="10" spans="2:15" ht="19.7" customHeight="1" x14ac:dyDescent="0.2">
      <c r="B10" s="58" t="s">
        <v>142</v>
      </c>
      <c r="C10" s="16" t="s">
        <v>54</v>
      </c>
      <c r="D10" s="16" t="s">
        <v>138</v>
      </c>
      <c r="E10" s="18">
        <v>1</v>
      </c>
      <c r="F10" s="17" t="s">
        <v>102</v>
      </c>
      <c r="G10" s="24">
        <v>64999</v>
      </c>
      <c r="H10" s="18">
        <v>64999</v>
      </c>
      <c r="I10" s="24">
        <v>47231</v>
      </c>
      <c r="J10" s="18">
        <v>47231</v>
      </c>
      <c r="K10" s="24">
        <v>7229</v>
      </c>
      <c r="L10" s="18">
        <v>7229</v>
      </c>
      <c r="M10" s="24">
        <v>10539</v>
      </c>
      <c r="N10" s="18">
        <v>10539</v>
      </c>
      <c r="O10" s="19" t="s">
        <v>142</v>
      </c>
    </row>
    <row r="11" spans="2:15" ht="19.7" customHeight="1" x14ac:dyDescent="0.2">
      <c r="B11" s="58" t="s">
        <v>142</v>
      </c>
      <c r="C11" s="16" t="s">
        <v>61</v>
      </c>
      <c r="D11" s="16" t="s">
        <v>51</v>
      </c>
      <c r="E11" s="18">
        <v>1</v>
      </c>
      <c r="F11" s="17" t="s">
        <v>102</v>
      </c>
      <c r="G11" s="24">
        <v>58494</v>
      </c>
      <c r="H11" s="18">
        <v>58494</v>
      </c>
      <c r="I11" s="24">
        <v>47231</v>
      </c>
      <c r="J11" s="18">
        <v>47231</v>
      </c>
      <c r="K11" s="24">
        <v>5094</v>
      </c>
      <c r="L11" s="18">
        <v>5094</v>
      </c>
      <c r="M11" s="24">
        <v>6169</v>
      </c>
      <c r="N11" s="18">
        <v>6169</v>
      </c>
      <c r="O11" s="19" t="s">
        <v>142</v>
      </c>
    </row>
    <row r="12" spans="2:15" ht="19.7" customHeight="1" x14ac:dyDescent="0.2">
      <c r="B12" s="58" t="s">
        <v>142</v>
      </c>
      <c r="C12" s="16" t="s">
        <v>142</v>
      </c>
      <c r="D12" s="16" t="s">
        <v>142</v>
      </c>
      <c r="E12" s="18"/>
      <c r="F12" s="17" t="s">
        <v>142</v>
      </c>
      <c r="G12" s="24"/>
      <c r="H12" s="18"/>
      <c r="I12" s="24"/>
      <c r="J12" s="18"/>
      <c r="K12" s="24"/>
      <c r="L12" s="18"/>
      <c r="M12" s="24"/>
      <c r="N12" s="18"/>
      <c r="O12" s="19" t="s">
        <v>142</v>
      </c>
    </row>
    <row r="13" spans="2:15" ht="19.7" customHeight="1" x14ac:dyDescent="0.2">
      <c r="B13" s="58" t="s">
        <v>142</v>
      </c>
      <c r="C13" s="16" t="s">
        <v>142</v>
      </c>
      <c r="D13" s="16" t="s">
        <v>142</v>
      </c>
      <c r="E13" s="18"/>
      <c r="F13" s="17" t="s">
        <v>142</v>
      </c>
      <c r="G13" s="24"/>
      <c r="H13" s="18"/>
      <c r="I13" s="24"/>
      <c r="J13" s="18"/>
      <c r="K13" s="24"/>
      <c r="L13" s="18"/>
      <c r="M13" s="24"/>
      <c r="N13" s="18"/>
      <c r="O13" s="19" t="s">
        <v>142</v>
      </c>
    </row>
    <row r="14" spans="2:15" ht="19.7" customHeight="1" x14ac:dyDescent="0.2">
      <c r="B14" s="58" t="s">
        <v>142</v>
      </c>
      <c r="C14" s="16" t="s">
        <v>142</v>
      </c>
      <c r="D14" s="16" t="s">
        <v>142</v>
      </c>
      <c r="E14" s="18"/>
      <c r="F14" s="17" t="s">
        <v>142</v>
      </c>
      <c r="G14" s="24"/>
      <c r="H14" s="18"/>
      <c r="I14" s="24"/>
      <c r="J14" s="18"/>
      <c r="K14" s="24"/>
      <c r="L14" s="18"/>
      <c r="M14" s="24"/>
      <c r="N14" s="18"/>
      <c r="O14" s="19" t="s">
        <v>142</v>
      </c>
    </row>
    <row r="15" spans="2:15" ht="19.7" customHeight="1" x14ac:dyDescent="0.2">
      <c r="B15" s="58" t="s">
        <v>142</v>
      </c>
      <c r="C15" s="16" t="s">
        <v>142</v>
      </c>
      <c r="D15" s="16" t="s">
        <v>142</v>
      </c>
      <c r="E15" s="18"/>
      <c r="F15" s="17" t="s">
        <v>142</v>
      </c>
      <c r="G15" s="24"/>
      <c r="H15" s="18"/>
      <c r="I15" s="24"/>
      <c r="J15" s="18"/>
      <c r="K15" s="24"/>
      <c r="L15" s="18"/>
      <c r="M15" s="24"/>
      <c r="N15" s="18"/>
      <c r="O15" s="19" t="s">
        <v>142</v>
      </c>
    </row>
    <row r="16" spans="2:15" ht="19.7" customHeight="1" x14ac:dyDescent="0.2">
      <c r="B16" s="58" t="s">
        <v>142</v>
      </c>
      <c r="C16" s="16" t="s">
        <v>142</v>
      </c>
      <c r="D16" s="16" t="s">
        <v>142</v>
      </c>
      <c r="E16" s="18"/>
      <c r="F16" s="17" t="s">
        <v>142</v>
      </c>
      <c r="G16" s="24"/>
      <c r="H16" s="18"/>
      <c r="I16" s="24"/>
      <c r="J16" s="18"/>
      <c r="K16" s="24"/>
      <c r="L16" s="18"/>
      <c r="M16" s="24"/>
      <c r="N16" s="18"/>
      <c r="O16" s="19" t="s">
        <v>142</v>
      </c>
    </row>
    <row r="17" spans="2:15" ht="19.7" customHeight="1" x14ac:dyDescent="0.2">
      <c r="B17" s="58" t="s">
        <v>142</v>
      </c>
      <c r="C17" s="16" t="s">
        <v>142</v>
      </c>
      <c r="D17" s="16" t="s">
        <v>142</v>
      </c>
      <c r="E17" s="18"/>
      <c r="F17" s="17" t="s">
        <v>142</v>
      </c>
      <c r="G17" s="24"/>
      <c r="H17" s="18"/>
      <c r="I17" s="24"/>
      <c r="J17" s="18"/>
      <c r="K17" s="24"/>
      <c r="L17" s="18"/>
      <c r="M17" s="24"/>
      <c r="N17" s="18"/>
      <c r="O17" s="19" t="s">
        <v>142</v>
      </c>
    </row>
    <row r="18" spans="2:15" ht="19.7" customHeight="1" x14ac:dyDescent="0.2">
      <c r="B18" s="58" t="s">
        <v>142</v>
      </c>
      <c r="C18" s="16" t="s">
        <v>142</v>
      </c>
      <c r="D18" s="16" t="s">
        <v>142</v>
      </c>
      <c r="E18" s="18"/>
      <c r="F18" s="17" t="s">
        <v>142</v>
      </c>
      <c r="G18" s="24"/>
      <c r="H18" s="18"/>
      <c r="I18" s="24"/>
      <c r="J18" s="18"/>
      <c r="K18" s="24"/>
      <c r="L18" s="18"/>
      <c r="M18" s="24"/>
      <c r="N18" s="18"/>
      <c r="O18" s="19" t="s">
        <v>142</v>
      </c>
    </row>
    <row r="19" spans="2:15" ht="19.7" customHeight="1" x14ac:dyDescent="0.2">
      <c r="B19" s="58" t="s">
        <v>142</v>
      </c>
      <c r="C19" s="16" t="s">
        <v>142</v>
      </c>
      <c r="D19" s="16" t="s">
        <v>142</v>
      </c>
      <c r="E19" s="18"/>
      <c r="F19" s="17" t="s">
        <v>142</v>
      </c>
      <c r="G19" s="24"/>
      <c r="H19" s="18"/>
      <c r="I19" s="24"/>
      <c r="J19" s="18"/>
      <c r="K19" s="24"/>
      <c r="L19" s="18"/>
      <c r="M19" s="24"/>
      <c r="N19" s="18"/>
      <c r="O19" s="19" t="s">
        <v>142</v>
      </c>
    </row>
    <row r="20" spans="2:15" ht="19.7" customHeight="1" x14ac:dyDescent="0.2">
      <c r="B20" s="58" t="s">
        <v>142</v>
      </c>
      <c r="C20" s="16" t="s">
        <v>142</v>
      </c>
      <c r="D20" s="16" t="s">
        <v>142</v>
      </c>
      <c r="E20" s="18"/>
      <c r="F20" s="17" t="s">
        <v>142</v>
      </c>
      <c r="G20" s="24"/>
      <c r="H20" s="18"/>
      <c r="I20" s="24"/>
      <c r="J20" s="18"/>
      <c r="K20" s="24"/>
      <c r="L20" s="18"/>
      <c r="M20" s="24"/>
      <c r="N20" s="18"/>
      <c r="O20" s="19" t="s">
        <v>142</v>
      </c>
    </row>
    <row r="21" spans="2:15" ht="19.7" customHeight="1" x14ac:dyDescent="0.2">
      <c r="B21" s="58" t="s">
        <v>142</v>
      </c>
      <c r="C21" s="16" t="s">
        <v>142</v>
      </c>
      <c r="D21" s="16" t="s">
        <v>142</v>
      </c>
      <c r="E21" s="18"/>
      <c r="F21" s="17" t="s">
        <v>142</v>
      </c>
      <c r="G21" s="24"/>
      <c r="H21" s="18"/>
      <c r="I21" s="24"/>
      <c r="J21" s="18"/>
      <c r="K21" s="24"/>
      <c r="L21" s="18"/>
      <c r="M21" s="24"/>
      <c r="N21" s="18"/>
      <c r="O21" s="19" t="s">
        <v>142</v>
      </c>
    </row>
    <row r="22" spans="2:15" ht="19.7" customHeight="1" x14ac:dyDescent="0.2">
      <c r="B22" s="58" t="s">
        <v>142</v>
      </c>
      <c r="C22" s="16" t="s">
        <v>142</v>
      </c>
      <c r="D22" s="16" t="s">
        <v>142</v>
      </c>
      <c r="E22" s="18"/>
      <c r="F22" s="17" t="s">
        <v>142</v>
      </c>
      <c r="G22" s="24"/>
      <c r="H22" s="18"/>
      <c r="I22" s="24"/>
      <c r="J22" s="18"/>
      <c r="K22" s="24"/>
      <c r="L22" s="18"/>
      <c r="M22" s="24"/>
      <c r="N22" s="18"/>
      <c r="O22" s="19" t="s">
        <v>142</v>
      </c>
    </row>
    <row r="23" spans="2:15" ht="19.7" customHeight="1" x14ac:dyDescent="0.2">
      <c r="B23" s="58" t="s">
        <v>142</v>
      </c>
      <c r="C23" s="16" t="s">
        <v>142</v>
      </c>
      <c r="D23" s="16" t="s">
        <v>142</v>
      </c>
      <c r="E23" s="18"/>
      <c r="F23" s="17" t="s">
        <v>142</v>
      </c>
      <c r="G23" s="24"/>
      <c r="H23" s="18"/>
      <c r="I23" s="24"/>
      <c r="J23" s="18"/>
      <c r="K23" s="24"/>
      <c r="L23" s="18"/>
      <c r="M23" s="24"/>
      <c r="N23" s="18"/>
      <c r="O23" s="19" t="s">
        <v>142</v>
      </c>
    </row>
    <row r="24" spans="2:15" ht="19.7" customHeight="1" x14ac:dyDescent="0.2">
      <c r="B24" s="58" t="s">
        <v>142</v>
      </c>
      <c r="C24" s="16" t="s">
        <v>142</v>
      </c>
      <c r="D24" s="16" t="s">
        <v>142</v>
      </c>
      <c r="E24" s="18"/>
      <c r="F24" s="17" t="s">
        <v>142</v>
      </c>
      <c r="G24" s="24"/>
      <c r="H24" s="18"/>
      <c r="I24" s="24"/>
      <c r="J24" s="18"/>
      <c r="K24" s="24"/>
      <c r="L24" s="18"/>
      <c r="M24" s="24"/>
      <c r="N24" s="18"/>
      <c r="O24" s="19" t="s">
        <v>142</v>
      </c>
    </row>
    <row r="25" spans="2:15" ht="19.7" customHeight="1" x14ac:dyDescent="0.2">
      <c r="B25" s="58" t="s">
        <v>142</v>
      </c>
      <c r="C25" s="16" t="s">
        <v>142</v>
      </c>
      <c r="D25" s="16" t="s">
        <v>142</v>
      </c>
      <c r="E25" s="18"/>
      <c r="F25" s="17" t="s">
        <v>142</v>
      </c>
      <c r="G25" s="24"/>
      <c r="H25" s="18"/>
      <c r="I25" s="24"/>
      <c r="J25" s="18"/>
      <c r="K25" s="24"/>
      <c r="L25" s="18"/>
      <c r="M25" s="24"/>
      <c r="N25" s="18"/>
      <c r="O25" s="19" t="s">
        <v>142</v>
      </c>
    </row>
    <row r="26" spans="2:15" ht="19.7" customHeight="1" x14ac:dyDescent="0.2">
      <c r="B26" s="58" t="s">
        <v>142</v>
      </c>
      <c r="C26" s="16" t="s">
        <v>142</v>
      </c>
      <c r="D26" s="16" t="s">
        <v>142</v>
      </c>
      <c r="E26" s="18"/>
      <c r="F26" s="17" t="s">
        <v>142</v>
      </c>
      <c r="G26" s="24"/>
      <c r="H26" s="18"/>
      <c r="I26" s="24"/>
      <c r="J26" s="18"/>
      <c r="K26" s="24"/>
      <c r="L26" s="18"/>
      <c r="M26" s="24"/>
      <c r="N26" s="18"/>
      <c r="O26" s="19" t="s">
        <v>142</v>
      </c>
    </row>
    <row r="27" spans="2:15" ht="19.7" customHeight="1" x14ac:dyDescent="0.2">
      <c r="B27" s="58" t="s">
        <v>142</v>
      </c>
      <c r="C27" s="16" t="s">
        <v>142</v>
      </c>
      <c r="D27" s="16" t="s">
        <v>142</v>
      </c>
      <c r="E27" s="18"/>
      <c r="F27" s="17" t="s">
        <v>142</v>
      </c>
      <c r="G27" s="24"/>
      <c r="H27" s="18"/>
      <c r="I27" s="24"/>
      <c r="J27" s="18"/>
      <c r="K27" s="24"/>
      <c r="L27" s="18"/>
      <c r="M27" s="24"/>
      <c r="N27" s="18"/>
      <c r="O27" s="19" t="s">
        <v>142</v>
      </c>
    </row>
    <row r="28" spans="2:15" ht="19.7" customHeight="1" x14ac:dyDescent="0.2">
      <c r="B28" s="58" t="s">
        <v>142</v>
      </c>
      <c r="C28" s="16" t="s">
        <v>142</v>
      </c>
      <c r="D28" s="16" t="s">
        <v>142</v>
      </c>
      <c r="E28" s="18"/>
      <c r="F28" s="17" t="s">
        <v>142</v>
      </c>
      <c r="G28" s="24"/>
      <c r="H28" s="18"/>
      <c r="I28" s="24"/>
      <c r="J28" s="18"/>
      <c r="K28" s="24"/>
      <c r="L28" s="18"/>
      <c r="M28" s="24"/>
      <c r="N28" s="18"/>
      <c r="O28" s="19" t="s">
        <v>142</v>
      </c>
    </row>
    <row r="29" spans="2:15" ht="19.7" customHeight="1" x14ac:dyDescent="0.2">
      <c r="B29" s="58" t="s">
        <v>142</v>
      </c>
      <c r="C29" s="16" t="s">
        <v>142</v>
      </c>
      <c r="D29" s="16" t="s">
        <v>142</v>
      </c>
      <c r="E29" s="18"/>
      <c r="F29" s="17" t="s">
        <v>142</v>
      </c>
      <c r="G29" s="24"/>
      <c r="H29" s="18"/>
      <c r="I29" s="24"/>
      <c r="J29" s="18"/>
      <c r="K29" s="24"/>
      <c r="L29" s="18"/>
      <c r="M29" s="24"/>
      <c r="N29" s="18"/>
      <c r="O29" s="19" t="s">
        <v>142</v>
      </c>
    </row>
    <row r="30" spans="2:15" ht="19.7" customHeight="1" x14ac:dyDescent="0.2">
      <c r="B30" s="58" t="s">
        <v>142</v>
      </c>
      <c r="C30" s="16" t="s">
        <v>142</v>
      </c>
      <c r="D30" s="16" t="s">
        <v>142</v>
      </c>
      <c r="E30" s="18"/>
      <c r="F30" s="17" t="s">
        <v>142</v>
      </c>
      <c r="G30" s="24"/>
      <c r="H30" s="18"/>
      <c r="I30" s="24"/>
      <c r="J30" s="18"/>
      <c r="K30" s="24"/>
      <c r="L30" s="18"/>
      <c r="M30" s="24"/>
      <c r="N30" s="18"/>
      <c r="O30" s="19" t="s">
        <v>142</v>
      </c>
    </row>
    <row r="31" spans="2:15" ht="19.7" customHeight="1" x14ac:dyDescent="0.2">
      <c r="B31" s="58" t="s">
        <v>142</v>
      </c>
      <c r="C31" s="16" t="s">
        <v>142</v>
      </c>
      <c r="D31" s="16" t="s">
        <v>142</v>
      </c>
      <c r="E31" s="18"/>
      <c r="F31" s="17" t="s">
        <v>142</v>
      </c>
      <c r="G31" s="24"/>
      <c r="H31" s="18"/>
      <c r="I31" s="24"/>
      <c r="J31" s="18"/>
      <c r="K31" s="24"/>
      <c r="L31" s="18"/>
      <c r="M31" s="24"/>
      <c r="N31" s="18"/>
      <c r="O31" s="19" t="s">
        <v>142</v>
      </c>
    </row>
    <row r="32" spans="2:15" ht="19.7" customHeight="1" x14ac:dyDescent="0.2">
      <c r="B32" s="60" t="s">
        <v>142</v>
      </c>
      <c r="C32" s="21" t="s">
        <v>142</v>
      </c>
      <c r="D32" s="21" t="s">
        <v>142</v>
      </c>
      <c r="E32" s="5"/>
      <c r="F32" s="22" t="s">
        <v>142</v>
      </c>
      <c r="G32" s="6"/>
      <c r="H32" s="5"/>
      <c r="I32" s="6"/>
      <c r="J32" s="5"/>
      <c r="K32" s="6"/>
      <c r="L32" s="5"/>
      <c r="M32" s="6"/>
      <c r="N32" s="5"/>
      <c r="O32" s="23" t="s">
        <v>142</v>
      </c>
    </row>
    <row r="33" spans="2:15" ht="19.7" customHeight="1" x14ac:dyDescent="0.2">
      <c r="B33" s="58" t="s">
        <v>142</v>
      </c>
      <c r="C33" s="16" t="s">
        <v>142</v>
      </c>
      <c r="D33" s="16" t="s">
        <v>142</v>
      </c>
      <c r="E33" s="18"/>
      <c r="F33" s="17" t="s">
        <v>142</v>
      </c>
      <c r="G33" s="24"/>
      <c r="H33" s="18"/>
      <c r="I33" s="24"/>
      <c r="J33" s="18"/>
      <c r="K33" s="24"/>
      <c r="L33" s="18"/>
      <c r="M33" s="24"/>
      <c r="N33" s="18"/>
      <c r="O33" s="19" t="s">
        <v>142</v>
      </c>
    </row>
    <row r="34" spans="2:15" ht="19.7" customHeight="1" x14ac:dyDescent="0.2">
      <c r="B34" s="58" t="s">
        <v>142</v>
      </c>
      <c r="C34" s="16" t="s">
        <v>142</v>
      </c>
      <c r="D34" s="16" t="s">
        <v>142</v>
      </c>
      <c r="E34" s="18"/>
      <c r="F34" s="17" t="s">
        <v>142</v>
      </c>
      <c r="G34" s="24"/>
      <c r="H34" s="18"/>
      <c r="I34" s="24"/>
      <c r="J34" s="18"/>
      <c r="K34" s="24"/>
      <c r="L34" s="18"/>
      <c r="M34" s="24"/>
      <c r="N34" s="18"/>
      <c r="O34" s="19" t="s">
        <v>142</v>
      </c>
    </row>
    <row r="35" spans="2:15" ht="19.7" customHeight="1" x14ac:dyDescent="0.2">
      <c r="B35" s="58" t="s">
        <v>142</v>
      </c>
      <c r="C35" s="16" t="s">
        <v>142</v>
      </c>
      <c r="D35" s="16" t="s">
        <v>142</v>
      </c>
      <c r="E35" s="18"/>
      <c r="F35" s="17" t="s">
        <v>142</v>
      </c>
      <c r="G35" s="24"/>
      <c r="H35" s="18"/>
      <c r="I35" s="24"/>
      <c r="J35" s="18"/>
      <c r="K35" s="24"/>
      <c r="L35" s="18"/>
      <c r="M35" s="24"/>
      <c r="N35" s="18"/>
      <c r="O35" s="19" t="s">
        <v>142</v>
      </c>
    </row>
    <row r="36" spans="2:15" ht="19.7" customHeight="1" x14ac:dyDescent="0.2">
      <c r="B36" s="58" t="s">
        <v>142</v>
      </c>
      <c r="C36" s="16" t="s">
        <v>142</v>
      </c>
      <c r="D36" s="16" t="s">
        <v>142</v>
      </c>
      <c r="E36" s="18"/>
      <c r="F36" s="17" t="s">
        <v>142</v>
      </c>
      <c r="G36" s="24"/>
      <c r="H36" s="18"/>
      <c r="I36" s="24"/>
      <c r="J36" s="18"/>
      <c r="K36" s="24"/>
      <c r="L36" s="18"/>
      <c r="M36" s="24"/>
      <c r="N36" s="18"/>
      <c r="O36" s="19" t="s">
        <v>142</v>
      </c>
    </row>
    <row r="37" spans="2:15" ht="19.7" customHeight="1" x14ac:dyDescent="0.2">
      <c r="B37" s="58" t="s">
        <v>142</v>
      </c>
      <c r="C37" s="16" t="s">
        <v>142</v>
      </c>
      <c r="D37" s="16" t="s">
        <v>142</v>
      </c>
      <c r="E37" s="18"/>
      <c r="F37" s="17" t="s">
        <v>142</v>
      </c>
      <c r="G37" s="24"/>
      <c r="H37" s="18"/>
      <c r="I37" s="24"/>
      <c r="J37" s="18"/>
      <c r="K37" s="24"/>
      <c r="L37" s="18"/>
      <c r="M37" s="24"/>
      <c r="N37" s="18"/>
      <c r="O37" s="19" t="s">
        <v>142</v>
      </c>
    </row>
    <row r="38" spans="2:15" ht="19.7" customHeight="1" x14ac:dyDescent="0.2">
      <c r="B38" s="58" t="s">
        <v>142</v>
      </c>
      <c r="C38" s="16" t="s">
        <v>142</v>
      </c>
      <c r="D38" s="16" t="s">
        <v>142</v>
      </c>
      <c r="E38" s="18"/>
      <c r="F38" s="17" t="s">
        <v>142</v>
      </c>
      <c r="G38" s="24"/>
      <c r="H38" s="18"/>
      <c r="I38" s="24"/>
      <c r="J38" s="18"/>
      <c r="K38" s="24"/>
      <c r="L38" s="18"/>
      <c r="M38" s="24"/>
      <c r="N38" s="18"/>
      <c r="O38" s="19" t="s">
        <v>142</v>
      </c>
    </row>
    <row r="39" spans="2:15" x14ac:dyDescent="0.2">
      <c r="B39" s="60" t="s">
        <v>142</v>
      </c>
      <c r="C39" s="21" t="s">
        <v>142</v>
      </c>
      <c r="D39" s="21" t="s">
        <v>142</v>
      </c>
      <c r="E39" s="5"/>
      <c r="F39" s="22" t="s">
        <v>142</v>
      </c>
      <c r="G39" s="6"/>
      <c r="H39" s="5"/>
      <c r="I39" s="6"/>
      <c r="J39" s="5"/>
      <c r="K39" s="6"/>
      <c r="L39" s="5"/>
      <c r="M39" s="6"/>
      <c r="N39" s="5"/>
      <c r="O39" s="23" t="s">
        <v>142</v>
      </c>
    </row>
    <row r="40" spans="2:15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</sheetData>
  <mergeCells count="11">
    <mergeCell ref="G3:H3"/>
    <mergeCell ref="I3:J3"/>
    <mergeCell ref="K3:L3"/>
    <mergeCell ref="M3:N3"/>
    <mergeCell ref="O3:O4"/>
    <mergeCell ref="B1:O2"/>
    <mergeCell ref="B3:B4"/>
    <mergeCell ref="C3:C4"/>
    <mergeCell ref="D3:D4"/>
    <mergeCell ref="E3:E4"/>
    <mergeCell ref="F3:F4"/>
  </mergeCells>
  <phoneticPr fontId="5" type="noConversion"/>
  <pageMargins left="0.98425196850393704" right="7.874015748031496E-2" top="0.6692913385826772" bottom="0.59055118110236215" header="0.5" footer="0.5"/>
  <pageSetup paperSize="9" scale="80" orientation="landscape" copies="0"/>
  <headerFooter alignWithMargins="0"/>
  <rowBreaks count="1" manualBreakCount="1">
    <brk id="32" min="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0.7109375" customWidth="1"/>
    <col min="2" max="2" width="4.42578125" customWidth="1"/>
    <col min="3" max="3" width="19.28515625" customWidth="1"/>
    <col min="4" max="4" width="17.7109375" customWidth="1"/>
    <col min="5" max="5" width="6.42578125" customWidth="1"/>
    <col min="6" max="9" width="12" customWidth="1"/>
    <col min="10" max="10" width="11.28515625" customWidth="1"/>
  </cols>
  <sheetData>
    <row r="1" spans="2:29" ht="24.95" customHeight="1" x14ac:dyDescent="0.2">
      <c r="B1" s="73" t="s">
        <v>56</v>
      </c>
      <c r="C1" s="73"/>
      <c r="D1" s="73"/>
      <c r="E1" s="73"/>
      <c r="F1" s="73"/>
      <c r="G1" s="73"/>
      <c r="H1" s="73"/>
      <c r="I1" s="73"/>
      <c r="J1" s="73"/>
    </row>
    <row r="2" spans="2:29" ht="9.9499999999999993" customHeight="1" x14ac:dyDescent="0.2">
      <c r="B2" s="74"/>
      <c r="C2" s="74"/>
      <c r="D2" s="74"/>
      <c r="E2" s="74"/>
      <c r="F2" s="74"/>
      <c r="G2" s="74"/>
      <c r="H2" s="74"/>
      <c r="I2" s="74"/>
      <c r="J2" s="74"/>
    </row>
    <row r="3" spans="2:29" ht="27.95" customHeight="1" x14ac:dyDescent="0.2">
      <c r="B3" s="9" t="s">
        <v>38</v>
      </c>
      <c r="C3" s="10" t="s">
        <v>88</v>
      </c>
      <c r="D3" s="10" t="s">
        <v>107</v>
      </c>
      <c r="E3" s="10" t="s">
        <v>52</v>
      </c>
      <c r="F3" s="10" t="s">
        <v>136</v>
      </c>
      <c r="G3" s="10" t="s">
        <v>116</v>
      </c>
      <c r="H3" s="10" t="s">
        <v>82</v>
      </c>
      <c r="I3" s="10" t="s">
        <v>12</v>
      </c>
      <c r="J3" s="11" t="s">
        <v>36</v>
      </c>
      <c r="Z3" t="s">
        <v>85</v>
      </c>
      <c r="AA3" t="s">
        <v>99</v>
      </c>
      <c r="AB3" t="s">
        <v>139</v>
      </c>
      <c r="AC3" t="s">
        <v>91</v>
      </c>
    </row>
    <row r="4" spans="2:29" ht="22.35" customHeight="1" x14ac:dyDescent="0.2">
      <c r="B4" s="20" t="s">
        <v>42</v>
      </c>
      <c r="C4" s="21" t="s">
        <v>47</v>
      </c>
      <c r="D4" s="21" t="s">
        <v>14</v>
      </c>
      <c r="E4" s="22" t="s">
        <v>124</v>
      </c>
      <c r="F4" s="5">
        <v>236606</v>
      </c>
      <c r="G4" s="63">
        <f>단가산출!D4</f>
        <v>94462</v>
      </c>
      <c r="H4" s="63">
        <f>단가산출!E4</f>
        <v>57832</v>
      </c>
      <c r="I4" s="63">
        <f>단가산출!F4</f>
        <v>84312</v>
      </c>
      <c r="J4" s="23" t="s">
        <v>142</v>
      </c>
      <c r="Z4" s="14">
        <v>236606</v>
      </c>
      <c r="AA4" s="14">
        <v>94462</v>
      </c>
      <c r="AB4" s="14">
        <v>57832</v>
      </c>
      <c r="AC4" s="14">
        <v>84312</v>
      </c>
    </row>
    <row r="5" spans="2:29" x14ac:dyDescent="0.2">
      <c r="B5" s="8"/>
      <c r="C5" s="8"/>
      <c r="D5" s="8"/>
      <c r="E5" s="8"/>
      <c r="F5" s="8"/>
      <c r="G5" s="8"/>
      <c r="H5" s="8"/>
      <c r="I5" s="8"/>
      <c r="J5" s="8"/>
    </row>
  </sheetData>
  <mergeCells count="1">
    <mergeCell ref="B1:J2"/>
  </mergeCells>
  <phoneticPr fontId="5" type="noConversion"/>
  <pageMargins left="0.78740157480314965" right="7.874015748031496E-2" top="0.94488188976377963" bottom="0.59055118110236215" header="0.5" footer="0.5"/>
  <pageSetup paperSize="9" scale="80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4"/>
  <sheetViews>
    <sheetView zoomScale="130" zoomScaleNormal="130" workbookViewId="0">
      <pane ySplit="3" topLeftCell="A4" activePane="bottomLeft" state="frozen"/>
      <selection pane="bottomLeft" activeCell="B24" sqref="B24:B25"/>
    </sheetView>
  </sheetViews>
  <sheetFormatPr defaultRowHeight="12.75" x14ac:dyDescent="0.2"/>
  <cols>
    <col min="1" max="1" width="0.7109375" customWidth="1"/>
    <col min="2" max="2" width="77" customWidth="1"/>
    <col min="3" max="3" width="9.7109375" customWidth="1"/>
    <col min="4" max="4" width="8.5703125" customWidth="1"/>
    <col min="5" max="6" width="8.140625" customWidth="1"/>
  </cols>
  <sheetData>
    <row r="1" spans="2:6" ht="24.95" customHeight="1" x14ac:dyDescent="0.2">
      <c r="B1" s="73" t="s">
        <v>81</v>
      </c>
      <c r="C1" s="73"/>
      <c r="D1" s="73"/>
      <c r="E1" s="73"/>
      <c r="F1" s="73"/>
    </row>
    <row r="2" spans="2:6" ht="9.9499999999999993" customHeight="1" x14ac:dyDescent="0.2">
      <c r="B2" s="74"/>
      <c r="C2" s="74"/>
      <c r="D2" s="74"/>
      <c r="E2" s="74"/>
      <c r="F2" s="74"/>
    </row>
    <row r="3" spans="2:6" ht="27.95" customHeight="1" x14ac:dyDescent="0.2">
      <c r="B3" s="9" t="s">
        <v>65</v>
      </c>
      <c r="C3" s="10" t="s">
        <v>58</v>
      </c>
      <c r="D3" s="10" t="s">
        <v>116</v>
      </c>
      <c r="E3" s="10" t="s">
        <v>82</v>
      </c>
      <c r="F3" s="11" t="s">
        <v>64</v>
      </c>
    </row>
    <row r="4" spans="2:6" ht="11.25" customHeight="1" x14ac:dyDescent="0.2">
      <c r="B4" s="65" t="s">
        <v>8</v>
      </c>
      <c r="C4" s="66">
        <v>236606</v>
      </c>
      <c r="D4" s="66">
        <v>94462</v>
      </c>
      <c r="E4" s="66">
        <v>57832</v>
      </c>
      <c r="F4" s="67">
        <v>84312</v>
      </c>
    </row>
    <row r="5" spans="2:6" ht="11.25" customHeight="1" x14ac:dyDescent="0.2">
      <c r="B5" s="68" t="s">
        <v>142</v>
      </c>
      <c r="C5" s="3"/>
      <c r="D5" s="3"/>
      <c r="E5" s="3"/>
      <c r="F5" s="4"/>
    </row>
    <row r="6" spans="2:6" ht="11.25" customHeight="1" x14ac:dyDescent="0.2">
      <c r="B6" s="68" t="s">
        <v>76</v>
      </c>
      <c r="C6" s="3"/>
      <c r="D6" s="3"/>
      <c r="E6" s="3"/>
      <c r="F6" s="4"/>
    </row>
    <row r="7" spans="2:6" ht="11.25" customHeight="1" x14ac:dyDescent="0.2">
      <c r="B7" s="68" t="s">
        <v>142</v>
      </c>
      <c r="C7" s="3"/>
      <c r="D7" s="3"/>
      <c r="E7" s="3"/>
      <c r="F7" s="4"/>
    </row>
    <row r="8" spans="2:6" ht="11.25" customHeight="1" x14ac:dyDescent="0.2">
      <c r="B8" s="68" t="s">
        <v>95</v>
      </c>
      <c r="C8" s="3"/>
      <c r="D8" s="3"/>
      <c r="E8" s="3"/>
      <c r="F8" s="4"/>
    </row>
    <row r="9" spans="2:6" ht="11.25" customHeight="1" x14ac:dyDescent="0.2">
      <c r="B9" s="68" t="s">
        <v>142</v>
      </c>
      <c r="C9" s="3"/>
      <c r="D9" s="3"/>
      <c r="E9" s="3"/>
      <c r="F9" s="4"/>
    </row>
    <row r="10" spans="2:6" ht="11.25" customHeight="1" x14ac:dyDescent="0.2">
      <c r="B10" s="68" t="s">
        <v>96</v>
      </c>
      <c r="C10" s="3"/>
      <c r="D10" s="3"/>
      <c r="E10" s="3"/>
      <c r="F10" s="4"/>
    </row>
    <row r="11" spans="2:6" ht="11.25" customHeight="1" x14ac:dyDescent="0.2">
      <c r="B11" s="68" t="s">
        <v>142</v>
      </c>
      <c r="C11" s="3"/>
      <c r="D11" s="3"/>
      <c r="E11" s="3"/>
      <c r="F11" s="4"/>
    </row>
    <row r="12" spans="2:6" ht="11.25" customHeight="1" x14ac:dyDescent="0.2">
      <c r="B12" s="68" t="s">
        <v>92</v>
      </c>
      <c r="C12" s="3"/>
      <c r="D12" s="3"/>
      <c r="E12" s="3"/>
      <c r="F12" s="4"/>
    </row>
    <row r="13" spans="2:6" ht="11.25" customHeight="1" x14ac:dyDescent="0.2">
      <c r="B13" s="68" t="s">
        <v>142</v>
      </c>
      <c r="C13" s="3"/>
      <c r="D13" s="3"/>
      <c r="E13" s="3"/>
      <c r="F13" s="4"/>
    </row>
    <row r="14" spans="2:6" ht="11.25" customHeight="1" x14ac:dyDescent="0.2">
      <c r="B14" s="68" t="s">
        <v>75</v>
      </c>
      <c r="C14" s="3"/>
      <c r="D14" s="3"/>
      <c r="E14" s="3"/>
      <c r="F14" s="4"/>
    </row>
    <row r="15" spans="2:6" ht="11.25" customHeight="1" x14ac:dyDescent="0.2">
      <c r="B15" s="68" t="s">
        <v>83</v>
      </c>
      <c r="C15" s="3"/>
      <c r="D15" s="3"/>
      <c r="E15" s="3"/>
      <c r="F15" s="4"/>
    </row>
    <row r="16" spans="2:6" ht="11.25" customHeight="1" x14ac:dyDescent="0.2">
      <c r="B16" s="68" t="s">
        <v>60</v>
      </c>
      <c r="C16" s="3"/>
      <c r="D16" s="3"/>
      <c r="E16" s="3"/>
      <c r="F16" s="4"/>
    </row>
    <row r="17" spans="2:6" ht="11.25" customHeight="1" x14ac:dyDescent="0.2">
      <c r="B17" s="68" t="s">
        <v>49</v>
      </c>
      <c r="C17" s="3">
        <v>236606</v>
      </c>
      <c r="D17" s="3">
        <v>94462</v>
      </c>
      <c r="E17" s="3">
        <v>57832</v>
      </c>
      <c r="F17" s="4">
        <v>84312</v>
      </c>
    </row>
    <row r="18" spans="2:6" ht="11.25" customHeight="1" x14ac:dyDescent="0.2">
      <c r="B18" s="68" t="s">
        <v>142</v>
      </c>
      <c r="C18" s="3"/>
      <c r="D18" s="3"/>
      <c r="E18" s="3"/>
      <c r="F18" s="4"/>
    </row>
    <row r="19" spans="2:6" ht="11.25" customHeight="1" x14ac:dyDescent="0.2">
      <c r="B19" s="68" t="s">
        <v>7</v>
      </c>
      <c r="C19" s="3"/>
      <c r="D19" s="3"/>
      <c r="E19" s="3"/>
      <c r="F19" s="4"/>
    </row>
    <row r="20" spans="2:6" ht="11.25" customHeight="1" x14ac:dyDescent="0.2">
      <c r="B20" s="68" t="s">
        <v>142</v>
      </c>
      <c r="C20" s="3"/>
      <c r="D20" s="3"/>
      <c r="E20" s="3"/>
      <c r="F20" s="4"/>
    </row>
    <row r="21" spans="2:6" ht="11.25" customHeight="1" x14ac:dyDescent="0.2">
      <c r="B21" s="68" t="s">
        <v>129</v>
      </c>
      <c r="C21" s="3"/>
      <c r="D21" s="3"/>
      <c r="E21" s="3"/>
      <c r="F21" s="4"/>
    </row>
    <row r="22" spans="2:6" ht="11.25" customHeight="1" x14ac:dyDescent="0.2">
      <c r="B22" s="68" t="s">
        <v>62</v>
      </c>
      <c r="C22" s="3"/>
      <c r="D22" s="3"/>
      <c r="E22" s="3"/>
      <c r="F22" s="4"/>
    </row>
    <row r="23" spans="2:6" ht="11.25" customHeight="1" x14ac:dyDescent="0.2">
      <c r="B23" s="68" t="s">
        <v>120</v>
      </c>
      <c r="C23" s="3"/>
      <c r="D23" s="3"/>
      <c r="E23" s="3"/>
      <c r="F23" s="4"/>
    </row>
    <row r="24" spans="2:6" ht="11.25" customHeight="1" x14ac:dyDescent="0.2">
      <c r="B24" s="68" t="s">
        <v>37</v>
      </c>
      <c r="C24" s="3">
        <v>236606</v>
      </c>
      <c r="D24" s="3">
        <v>94462</v>
      </c>
      <c r="E24" s="3">
        <v>57832</v>
      </c>
      <c r="F24" s="4">
        <v>84312</v>
      </c>
    </row>
    <row r="25" spans="2:6" ht="11.25" customHeight="1" x14ac:dyDescent="0.2">
      <c r="B25" s="68" t="s">
        <v>142</v>
      </c>
      <c r="C25" s="3"/>
      <c r="D25" s="3"/>
      <c r="E25" s="3"/>
      <c r="F25" s="4"/>
    </row>
    <row r="26" spans="2:6" ht="11.25" customHeight="1" x14ac:dyDescent="0.2">
      <c r="B26" s="68" t="s">
        <v>142</v>
      </c>
      <c r="C26" s="3"/>
      <c r="D26" s="3"/>
      <c r="E26" s="3"/>
      <c r="F26" s="4"/>
    </row>
    <row r="27" spans="2:6" ht="11.25" customHeight="1" x14ac:dyDescent="0.2">
      <c r="B27" s="68" t="s">
        <v>142</v>
      </c>
      <c r="C27" s="3"/>
      <c r="D27" s="3"/>
      <c r="E27" s="3"/>
      <c r="F27" s="4"/>
    </row>
    <row r="28" spans="2:6" ht="11.25" customHeight="1" x14ac:dyDescent="0.2">
      <c r="B28" s="68" t="s">
        <v>142</v>
      </c>
      <c r="C28" s="3"/>
      <c r="D28" s="3"/>
      <c r="E28" s="3"/>
      <c r="F28" s="4"/>
    </row>
    <row r="29" spans="2:6" ht="11.25" customHeight="1" x14ac:dyDescent="0.2">
      <c r="B29" s="68" t="s">
        <v>142</v>
      </c>
      <c r="C29" s="3"/>
      <c r="D29" s="3"/>
      <c r="E29" s="3"/>
      <c r="F29" s="4"/>
    </row>
    <row r="30" spans="2:6" ht="11.25" customHeight="1" x14ac:dyDescent="0.2">
      <c r="B30" s="68" t="s">
        <v>142</v>
      </c>
      <c r="C30" s="3"/>
      <c r="D30" s="3"/>
      <c r="E30" s="3"/>
      <c r="F30" s="4"/>
    </row>
    <row r="31" spans="2:6" ht="11.25" customHeight="1" x14ac:dyDescent="0.2">
      <c r="B31" s="68" t="s">
        <v>142</v>
      </c>
      <c r="C31" s="3"/>
      <c r="D31" s="3"/>
      <c r="E31" s="3"/>
      <c r="F31" s="4"/>
    </row>
    <row r="32" spans="2:6" ht="11.25" customHeight="1" x14ac:dyDescent="0.2">
      <c r="B32" s="68" t="s">
        <v>142</v>
      </c>
      <c r="C32" s="3"/>
      <c r="D32" s="3"/>
      <c r="E32" s="3"/>
      <c r="F32" s="4"/>
    </row>
    <row r="33" spans="2:6" ht="11.25" customHeight="1" x14ac:dyDescent="0.2">
      <c r="B33" s="68" t="s">
        <v>142</v>
      </c>
      <c r="C33" s="3"/>
      <c r="D33" s="3"/>
      <c r="E33" s="3"/>
      <c r="F33" s="4"/>
    </row>
    <row r="34" spans="2:6" ht="11.25" customHeight="1" x14ac:dyDescent="0.2">
      <c r="B34" s="68" t="s">
        <v>142</v>
      </c>
      <c r="C34" s="3"/>
      <c r="D34" s="3"/>
      <c r="E34" s="3"/>
      <c r="F34" s="4"/>
    </row>
    <row r="35" spans="2:6" ht="11.25" customHeight="1" x14ac:dyDescent="0.2">
      <c r="B35" s="68" t="s">
        <v>142</v>
      </c>
      <c r="C35" s="3"/>
      <c r="D35" s="3"/>
      <c r="E35" s="3"/>
      <c r="F35" s="4"/>
    </row>
    <row r="36" spans="2:6" ht="11.25" customHeight="1" x14ac:dyDescent="0.2">
      <c r="B36" s="68" t="s">
        <v>142</v>
      </c>
      <c r="C36" s="3"/>
      <c r="D36" s="3"/>
      <c r="E36" s="3"/>
      <c r="F36" s="4"/>
    </row>
    <row r="37" spans="2:6" ht="11.25" customHeight="1" x14ac:dyDescent="0.2">
      <c r="B37" s="68" t="s">
        <v>142</v>
      </c>
      <c r="C37" s="3"/>
      <c r="D37" s="3"/>
      <c r="E37" s="3"/>
      <c r="F37" s="4"/>
    </row>
    <row r="38" spans="2:6" ht="11.25" customHeight="1" x14ac:dyDescent="0.2">
      <c r="B38" s="68" t="s">
        <v>142</v>
      </c>
      <c r="C38" s="3"/>
      <c r="D38" s="3"/>
      <c r="E38" s="3"/>
      <c r="F38" s="4"/>
    </row>
    <row r="39" spans="2:6" ht="11.25" customHeight="1" x14ac:dyDescent="0.2">
      <c r="B39" s="68" t="s">
        <v>142</v>
      </c>
      <c r="C39" s="3"/>
      <c r="D39" s="3"/>
      <c r="E39" s="3"/>
      <c r="F39" s="4"/>
    </row>
    <row r="40" spans="2:6" ht="11.25" customHeight="1" x14ac:dyDescent="0.2">
      <c r="B40" s="68" t="s">
        <v>142</v>
      </c>
      <c r="C40" s="3"/>
      <c r="D40" s="3"/>
      <c r="E40" s="3"/>
      <c r="F40" s="4"/>
    </row>
    <row r="41" spans="2:6" ht="11.25" customHeight="1" x14ac:dyDescent="0.2">
      <c r="B41" s="68" t="s">
        <v>142</v>
      </c>
      <c r="C41" s="3"/>
      <c r="D41" s="3"/>
      <c r="E41" s="3"/>
      <c r="F41" s="4"/>
    </row>
    <row r="42" spans="2:6" ht="11.25" customHeight="1" x14ac:dyDescent="0.2">
      <c r="B42" s="68" t="s">
        <v>142</v>
      </c>
      <c r="C42" s="3"/>
      <c r="D42" s="3"/>
      <c r="E42" s="3"/>
      <c r="F42" s="4"/>
    </row>
    <row r="43" spans="2:6" ht="11.25" customHeight="1" x14ac:dyDescent="0.2">
      <c r="B43" s="68" t="s">
        <v>142</v>
      </c>
      <c r="C43" s="3"/>
      <c r="D43" s="3"/>
      <c r="E43" s="3"/>
      <c r="F43" s="4"/>
    </row>
    <row r="44" spans="2:6" ht="11.25" customHeight="1" x14ac:dyDescent="0.2">
      <c r="B44" s="68" t="s">
        <v>142</v>
      </c>
      <c r="C44" s="3"/>
      <c r="D44" s="3"/>
      <c r="E44" s="3"/>
      <c r="F44" s="4"/>
    </row>
    <row r="45" spans="2:6" ht="11.25" customHeight="1" x14ac:dyDescent="0.2">
      <c r="B45" s="68" t="s">
        <v>142</v>
      </c>
      <c r="C45" s="3"/>
      <c r="D45" s="3"/>
      <c r="E45" s="3"/>
      <c r="F45" s="4"/>
    </row>
    <row r="46" spans="2:6" ht="11.25" customHeight="1" x14ac:dyDescent="0.2">
      <c r="B46" s="68" t="s">
        <v>142</v>
      </c>
      <c r="C46" s="3"/>
      <c r="D46" s="3"/>
      <c r="E46" s="3"/>
      <c r="F46" s="4"/>
    </row>
    <row r="47" spans="2:6" ht="11.25" customHeight="1" x14ac:dyDescent="0.2">
      <c r="B47" s="68" t="s">
        <v>142</v>
      </c>
      <c r="C47" s="3"/>
      <c r="D47" s="3"/>
      <c r="E47" s="3"/>
      <c r="F47" s="4"/>
    </row>
    <row r="48" spans="2:6" ht="11.25" customHeight="1" x14ac:dyDescent="0.2">
      <c r="B48" s="68" t="s">
        <v>142</v>
      </c>
      <c r="C48" s="3"/>
      <c r="D48" s="3"/>
      <c r="E48" s="3"/>
      <c r="F48" s="4"/>
    </row>
    <row r="49" spans="2:6" ht="11.25" customHeight="1" x14ac:dyDescent="0.2">
      <c r="B49" s="68" t="s">
        <v>142</v>
      </c>
      <c r="C49" s="3"/>
      <c r="D49" s="3"/>
      <c r="E49" s="3"/>
      <c r="F49" s="4"/>
    </row>
    <row r="50" spans="2:6" ht="11.25" customHeight="1" x14ac:dyDescent="0.2">
      <c r="B50" s="68" t="s">
        <v>142</v>
      </c>
      <c r="C50" s="3"/>
      <c r="D50" s="3"/>
      <c r="E50" s="3"/>
      <c r="F50" s="4"/>
    </row>
    <row r="51" spans="2:6" ht="11.25" customHeight="1" x14ac:dyDescent="0.2">
      <c r="B51" s="68" t="s">
        <v>142</v>
      </c>
      <c r="C51" s="3"/>
      <c r="D51" s="3"/>
      <c r="E51" s="3"/>
      <c r="F51" s="4"/>
    </row>
    <row r="52" spans="2:6" ht="11.25" customHeight="1" x14ac:dyDescent="0.2">
      <c r="B52" s="68" t="s">
        <v>142</v>
      </c>
      <c r="C52" s="3"/>
      <c r="D52" s="3"/>
      <c r="E52" s="3"/>
      <c r="F52" s="4"/>
    </row>
    <row r="53" spans="2:6" ht="11.25" customHeight="1" x14ac:dyDescent="0.2">
      <c r="B53" s="68" t="s">
        <v>142</v>
      </c>
      <c r="C53" s="3"/>
      <c r="D53" s="3"/>
      <c r="E53" s="3"/>
      <c r="F53" s="4"/>
    </row>
    <row r="54" spans="2:6" ht="11.25" customHeight="1" x14ac:dyDescent="0.2">
      <c r="B54" s="68" t="s">
        <v>142</v>
      </c>
      <c r="C54" s="3"/>
      <c r="D54" s="3"/>
      <c r="E54" s="3"/>
      <c r="F54" s="4"/>
    </row>
    <row r="55" spans="2:6" ht="11.25" customHeight="1" x14ac:dyDescent="0.2">
      <c r="B55" s="68" t="s">
        <v>142</v>
      </c>
      <c r="C55" s="3"/>
      <c r="D55" s="3"/>
      <c r="E55" s="3"/>
      <c r="F55" s="4"/>
    </row>
    <row r="56" spans="2:6" ht="11.25" customHeight="1" x14ac:dyDescent="0.2">
      <c r="B56" s="68" t="s">
        <v>142</v>
      </c>
      <c r="C56" s="3"/>
      <c r="D56" s="3"/>
      <c r="E56" s="3"/>
      <c r="F56" s="4"/>
    </row>
    <row r="57" spans="2:6" ht="11.25" customHeight="1" x14ac:dyDescent="0.2">
      <c r="B57" s="68" t="s">
        <v>142</v>
      </c>
      <c r="C57" s="3"/>
      <c r="D57" s="3"/>
      <c r="E57" s="3"/>
      <c r="F57" s="4"/>
    </row>
    <row r="58" spans="2:6" ht="11.25" customHeight="1" x14ac:dyDescent="0.2">
      <c r="B58" s="68" t="s">
        <v>142</v>
      </c>
      <c r="C58" s="3"/>
      <c r="D58" s="3"/>
      <c r="E58" s="3"/>
      <c r="F58" s="4"/>
    </row>
    <row r="59" spans="2:6" ht="11.25" customHeight="1" x14ac:dyDescent="0.2">
      <c r="B59" s="68" t="s">
        <v>142</v>
      </c>
      <c r="C59" s="3"/>
      <c r="D59" s="3"/>
      <c r="E59" s="3"/>
      <c r="F59" s="4"/>
    </row>
    <row r="60" spans="2:6" ht="11.25" customHeight="1" x14ac:dyDescent="0.2">
      <c r="B60" s="68" t="s">
        <v>142</v>
      </c>
      <c r="C60" s="3"/>
      <c r="D60" s="3"/>
      <c r="E60" s="3"/>
      <c r="F60" s="4"/>
    </row>
    <row r="61" spans="2:6" ht="11.25" customHeight="1" x14ac:dyDescent="0.2">
      <c r="B61" s="68" t="s">
        <v>142</v>
      </c>
      <c r="C61" s="3"/>
      <c r="D61" s="3"/>
      <c r="E61" s="3"/>
      <c r="F61" s="4"/>
    </row>
    <row r="62" spans="2:6" ht="11.25" customHeight="1" x14ac:dyDescent="0.2">
      <c r="B62" s="68" t="s">
        <v>142</v>
      </c>
      <c r="C62" s="3"/>
      <c r="D62" s="3"/>
      <c r="E62" s="3"/>
      <c r="F62" s="4"/>
    </row>
    <row r="63" spans="2:6" ht="11.25" customHeight="1" x14ac:dyDescent="0.2">
      <c r="B63" s="60" t="s">
        <v>142</v>
      </c>
      <c r="C63" s="5"/>
      <c r="D63" s="5"/>
      <c r="E63" s="5"/>
      <c r="F63" s="7"/>
    </row>
    <row r="64" spans="2:6" x14ac:dyDescent="0.2">
      <c r="B64" s="8"/>
      <c r="C64" s="8"/>
      <c r="D64" s="8"/>
      <c r="E64" s="8"/>
      <c r="F64" s="8"/>
    </row>
  </sheetData>
  <mergeCells count="1">
    <mergeCell ref="B1:F2"/>
  </mergeCells>
  <phoneticPr fontId="5" type="noConversion"/>
  <pageMargins left="0.78740157480314965" right="7.874015748031496E-2" top="0.94488188976377963" bottom="0.59055118110236215" header="0.5" footer="0.5"/>
  <pageSetup paperSize="9" scale="80" orientation="portrait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0.7109375" customWidth="1"/>
    <col min="2" max="2" width="7.7109375" customWidth="1"/>
    <col min="3" max="3" width="32.85546875" customWidth="1"/>
    <col min="4" max="4" width="30.140625" customWidth="1"/>
    <col min="5" max="5" width="11" customWidth="1"/>
    <col min="6" max="9" width="20.5703125" customWidth="1"/>
  </cols>
  <sheetData>
    <row r="1" spans="2:29" ht="24.95" customHeight="1" x14ac:dyDescent="0.2">
      <c r="B1" s="73" t="s">
        <v>68</v>
      </c>
      <c r="C1" s="73"/>
      <c r="D1" s="73"/>
      <c r="E1" s="73"/>
      <c r="F1" s="73"/>
      <c r="G1" s="73"/>
      <c r="H1" s="73"/>
      <c r="I1" s="73"/>
    </row>
    <row r="2" spans="2:29" ht="9.9499999999999993" customHeight="1" x14ac:dyDescent="0.2">
      <c r="B2" s="74"/>
      <c r="C2" s="74"/>
      <c r="D2" s="74"/>
      <c r="E2" s="74"/>
      <c r="F2" s="74"/>
      <c r="G2" s="74"/>
      <c r="H2" s="74"/>
      <c r="I2" s="74"/>
    </row>
    <row r="3" spans="2:29" ht="30.75" customHeight="1" x14ac:dyDescent="0.2">
      <c r="B3" s="9" t="s">
        <v>38</v>
      </c>
      <c r="C3" s="10" t="s">
        <v>88</v>
      </c>
      <c r="D3" s="10" t="s">
        <v>107</v>
      </c>
      <c r="E3" s="10" t="s">
        <v>52</v>
      </c>
      <c r="F3" s="10" t="s">
        <v>136</v>
      </c>
      <c r="G3" s="10" t="s">
        <v>116</v>
      </c>
      <c r="H3" s="10" t="s">
        <v>82</v>
      </c>
      <c r="I3" s="11" t="s">
        <v>12</v>
      </c>
      <c r="Z3" t="s">
        <v>85</v>
      </c>
      <c r="AA3" t="s">
        <v>99</v>
      </c>
      <c r="AB3" t="s">
        <v>139</v>
      </c>
      <c r="AC3" t="s">
        <v>91</v>
      </c>
    </row>
    <row r="4" spans="2:29" ht="19.7" customHeight="1" x14ac:dyDescent="0.2">
      <c r="B4" s="15" t="s">
        <v>42</v>
      </c>
      <c r="C4" s="16" t="s">
        <v>54</v>
      </c>
      <c r="D4" s="16" t="s">
        <v>138</v>
      </c>
      <c r="E4" s="17" t="s">
        <v>102</v>
      </c>
      <c r="F4" s="18">
        <v>64999</v>
      </c>
      <c r="G4" s="61">
        <f>기계경비!AA4</f>
        <v>47231</v>
      </c>
      <c r="H4" s="61">
        <f>기계경비!AB4</f>
        <v>7229</v>
      </c>
      <c r="I4" s="62">
        <f>기계경비!AC4</f>
        <v>10539</v>
      </c>
      <c r="Z4" s="14">
        <v>64999</v>
      </c>
      <c r="AA4" s="14">
        <v>47231</v>
      </c>
      <c r="AB4" s="14">
        <v>7229</v>
      </c>
      <c r="AC4" s="14">
        <v>10539</v>
      </c>
    </row>
    <row r="5" spans="2:29" ht="19.7" customHeight="1" x14ac:dyDescent="0.2">
      <c r="B5" s="20" t="s">
        <v>133</v>
      </c>
      <c r="C5" s="21" t="s">
        <v>61</v>
      </c>
      <c r="D5" s="21" t="s">
        <v>51</v>
      </c>
      <c r="E5" s="22" t="s">
        <v>102</v>
      </c>
      <c r="F5" s="5">
        <v>58494</v>
      </c>
      <c r="G5" s="63">
        <f>기계경비!AA12</f>
        <v>47231</v>
      </c>
      <c r="H5" s="63">
        <f>기계경비!AB12</f>
        <v>5094</v>
      </c>
      <c r="I5" s="64">
        <f>기계경비!AC12</f>
        <v>6169</v>
      </c>
      <c r="Z5" s="14">
        <v>58494</v>
      </c>
      <c r="AA5" s="14">
        <v>47231</v>
      </c>
      <c r="AB5" s="14">
        <v>5094</v>
      </c>
      <c r="AC5" s="14">
        <v>6169</v>
      </c>
    </row>
    <row r="6" spans="2:29" x14ac:dyDescent="0.2">
      <c r="B6" s="8"/>
      <c r="C6" s="8"/>
      <c r="D6" s="8"/>
      <c r="E6" s="8"/>
      <c r="F6" s="8"/>
      <c r="G6" s="8"/>
      <c r="H6" s="8"/>
      <c r="I6" s="8"/>
    </row>
  </sheetData>
  <mergeCells count="1">
    <mergeCell ref="B1:I2"/>
  </mergeCells>
  <phoneticPr fontId="5" type="noConversion"/>
  <pageMargins left="0.98425196850393704" right="7.874015748031496E-2" top="0.6692913385826772" bottom="0.59055118110236215" header="0.5" footer="0.5"/>
  <pageSetup paperSize="9" scale="80" orientation="landscape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5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0.7109375" customWidth="1"/>
    <col min="2" max="2" width="30" customWidth="1"/>
    <col min="3" max="3" width="24.42578125" customWidth="1"/>
    <col min="4" max="25" width="2" customWidth="1"/>
    <col min="26" max="26" width="11" customWidth="1"/>
    <col min="27" max="29" width="10.28515625" customWidth="1"/>
    <col min="30" max="30" width="24.42578125" customWidth="1"/>
  </cols>
  <sheetData>
    <row r="1" spans="2:30" ht="24.95" customHeight="1" x14ac:dyDescent="0.2">
      <c r="B1" s="73" t="s">
        <v>20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</row>
    <row r="2" spans="2:30" ht="9.9499999999999993" customHeight="1" x14ac:dyDescent="0.2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2:30" ht="30.75" customHeight="1" x14ac:dyDescent="0.2">
      <c r="B3" s="9" t="s">
        <v>94</v>
      </c>
      <c r="C3" s="10" t="s">
        <v>0</v>
      </c>
      <c r="D3" s="82" t="s">
        <v>79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12" t="s">
        <v>136</v>
      </c>
      <c r="AA3" s="10" t="s">
        <v>116</v>
      </c>
      <c r="AB3" s="10" t="s">
        <v>82</v>
      </c>
      <c r="AC3" s="10" t="s">
        <v>12</v>
      </c>
      <c r="AD3" s="11" t="s">
        <v>36</v>
      </c>
    </row>
    <row r="4" spans="2:30" ht="19.7" customHeight="1" x14ac:dyDescent="0.2">
      <c r="B4" s="52" t="s">
        <v>132</v>
      </c>
      <c r="C4" s="53" t="s">
        <v>138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>
        <f>AA4+AB4+AC4</f>
        <v>64999</v>
      </c>
      <c r="AA4" s="56">
        <v>47231</v>
      </c>
      <c r="AB4" s="56">
        <v>7229</v>
      </c>
      <c r="AC4" s="56">
        <v>10539</v>
      </c>
      <c r="AD4" s="57" t="s">
        <v>90</v>
      </c>
    </row>
    <row r="5" spans="2:30" ht="19.7" customHeight="1" x14ac:dyDescent="0.2">
      <c r="B5" s="58" t="s">
        <v>109</v>
      </c>
      <c r="C5" s="16" t="s">
        <v>142</v>
      </c>
      <c r="D5" s="79">
        <v>29358000</v>
      </c>
      <c r="E5" s="79"/>
      <c r="F5" s="79"/>
      <c r="G5" s="79"/>
      <c r="H5" s="79"/>
      <c r="I5" s="79" t="s">
        <v>32</v>
      </c>
      <c r="J5" s="79"/>
      <c r="K5" s="79">
        <v>3590</v>
      </c>
      <c r="L5" s="79"/>
      <c r="M5" s="79"/>
      <c r="N5" s="54" t="s">
        <v>115</v>
      </c>
      <c r="O5" s="79" t="s">
        <v>122</v>
      </c>
      <c r="P5" s="79"/>
      <c r="Q5" s="79"/>
      <c r="R5" s="54"/>
      <c r="S5" s="54"/>
      <c r="T5" s="54"/>
      <c r="U5" s="54"/>
      <c r="V5" s="54"/>
      <c r="W5" s="54"/>
      <c r="X5" s="54"/>
      <c r="Y5" s="54"/>
      <c r="Z5" s="24"/>
      <c r="AA5" s="59"/>
      <c r="AB5" s="59"/>
      <c r="AC5" s="59">
        <v>10539.5</v>
      </c>
      <c r="AD5" s="19" t="s">
        <v>142</v>
      </c>
    </row>
    <row r="6" spans="2:30" ht="19.7" customHeight="1" x14ac:dyDescent="0.2">
      <c r="B6" s="58" t="s">
        <v>113</v>
      </c>
      <c r="C6" s="16" t="s">
        <v>11</v>
      </c>
      <c r="D6" s="80">
        <v>3.8</v>
      </c>
      <c r="E6" s="79"/>
      <c r="F6" s="79"/>
      <c r="G6" s="79"/>
      <c r="H6" s="54" t="s">
        <v>110</v>
      </c>
      <c r="I6" s="54" t="s">
        <v>115</v>
      </c>
      <c r="J6" s="79">
        <v>1273</v>
      </c>
      <c r="K6" s="79"/>
      <c r="L6" s="79"/>
      <c r="M6" s="79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24"/>
      <c r="AA6" s="59"/>
      <c r="AB6" s="59">
        <v>4837.3999999999996</v>
      </c>
      <c r="AC6" s="59"/>
      <c r="AD6" s="19" t="s">
        <v>142</v>
      </c>
    </row>
    <row r="7" spans="2:30" ht="19.7" customHeight="1" x14ac:dyDescent="0.2">
      <c r="B7" s="58" t="s">
        <v>4</v>
      </c>
      <c r="C7" s="16" t="s">
        <v>78</v>
      </c>
      <c r="D7" s="80">
        <v>20</v>
      </c>
      <c r="E7" s="79"/>
      <c r="F7" s="79"/>
      <c r="G7" s="79"/>
      <c r="H7" s="54" t="s">
        <v>35</v>
      </c>
      <c r="I7" s="54" t="s">
        <v>115</v>
      </c>
      <c r="J7" s="79">
        <v>4837.3999999999996</v>
      </c>
      <c r="K7" s="79"/>
      <c r="L7" s="79"/>
      <c r="M7" s="79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24"/>
      <c r="AA7" s="59"/>
      <c r="AB7" s="59">
        <v>967.4</v>
      </c>
      <c r="AC7" s="59"/>
      <c r="AD7" s="19" t="s">
        <v>142</v>
      </c>
    </row>
    <row r="8" spans="2:30" ht="19.7" customHeight="1" x14ac:dyDescent="0.2">
      <c r="B8" s="58" t="s">
        <v>113</v>
      </c>
      <c r="C8" s="16" t="s">
        <v>2</v>
      </c>
      <c r="D8" s="80">
        <v>0.9</v>
      </c>
      <c r="E8" s="79"/>
      <c r="F8" s="79"/>
      <c r="G8" s="79"/>
      <c r="H8" s="54" t="s">
        <v>110</v>
      </c>
      <c r="I8" s="54" t="s">
        <v>115</v>
      </c>
      <c r="J8" s="79">
        <v>1319</v>
      </c>
      <c r="K8" s="79"/>
      <c r="L8" s="79"/>
      <c r="M8" s="79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24"/>
      <c r="AA8" s="59"/>
      <c r="AB8" s="59">
        <v>1187.0999999999999</v>
      </c>
      <c r="AC8" s="59"/>
      <c r="AD8" s="19" t="s">
        <v>142</v>
      </c>
    </row>
    <row r="9" spans="2:30" ht="19.7" customHeight="1" x14ac:dyDescent="0.2">
      <c r="B9" s="58" t="s">
        <v>4</v>
      </c>
      <c r="C9" s="16" t="s">
        <v>78</v>
      </c>
      <c r="D9" s="80">
        <v>20</v>
      </c>
      <c r="E9" s="79"/>
      <c r="F9" s="79"/>
      <c r="G9" s="79"/>
      <c r="H9" s="54" t="s">
        <v>35</v>
      </c>
      <c r="I9" s="54" t="s">
        <v>115</v>
      </c>
      <c r="J9" s="79">
        <v>1187.0999999999999</v>
      </c>
      <c r="K9" s="79"/>
      <c r="L9" s="79"/>
      <c r="M9" s="79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24"/>
      <c r="AA9" s="59"/>
      <c r="AB9" s="59">
        <v>237.4</v>
      </c>
      <c r="AC9" s="59"/>
      <c r="AD9" s="19" t="s">
        <v>142</v>
      </c>
    </row>
    <row r="10" spans="2:30" ht="19.7" customHeight="1" x14ac:dyDescent="0.2">
      <c r="B10" s="58" t="s">
        <v>13</v>
      </c>
      <c r="C10" s="16" t="s">
        <v>142</v>
      </c>
      <c r="D10" s="81">
        <v>1</v>
      </c>
      <c r="E10" s="79"/>
      <c r="F10" s="79"/>
      <c r="G10" s="54" t="s">
        <v>127</v>
      </c>
      <c r="H10" s="54" t="s">
        <v>115</v>
      </c>
      <c r="I10" s="79">
        <v>226709</v>
      </c>
      <c r="J10" s="79"/>
      <c r="K10" s="79"/>
      <c r="L10" s="79"/>
      <c r="M10" s="54" t="s">
        <v>115</v>
      </c>
      <c r="N10" s="79" t="s">
        <v>97</v>
      </c>
      <c r="O10" s="79"/>
      <c r="P10" s="79"/>
      <c r="Q10" s="79"/>
      <c r="R10" s="79"/>
      <c r="S10" s="79"/>
      <c r="T10" s="79"/>
      <c r="U10" s="79"/>
      <c r="V10" s="79"/>
      <c r="W10" s="54"/>
      <c r="X10" s="54"/>
      <c r="Y10" s="54"/>
      <c r="Z10" s="24"/>
      <c r="AA10" s="59">
        <v>47231</v>
      </c>
      <c r="AB10" s="59"/>
      <c r="AC10" s="59"/>
      <c r="AD10" s="19" t="s">
        <v>142</v>
      </c>
    </row>
    <row r="11" spans="2:30" ht="19.7" customHeight="1" x14ac:dyDescent="0.2">
      <c r="B11" s="58" t="s">
        <v>142</v>
      </c>
      <c r="C11" s="16" t="s">
        <v>142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24"/>
      <c r="AA11" s="18"/>
      <c r="AB11" s="18"/>
      <c r="AC11" s="18"/>
      <c r="AD11" s="19" t="s">
        <v>142</v>
      </c>
    </row>
    <row r="12" spans="2:30" ht="19.7" customHeight="1" x14ac:dyDescent="0.2">
      <c r="B12" s="52" t="s">
        <v>130</v>
      </c>
      <c r="C12" s="53" t="s">
        <v>51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5">
        <f>AA12+AB12+AC12</f>
        <v>58494</v>
      </c>
      <c r="AA12" s="56">
        <v>47231</v>
      </c>
      <c r="AB12" s="56">
        <v>5094</v>
      </c>
      <c r="AC12" s="56">
        <v>6169</v>
      </c>
      <c r="AD12" s="57" t="s">
        <v>142</v>
      </c>
    </row>
    <row r="13" spans="2:30" ht="19.7" customHeight="1" x14ac:dyDescent="0.2">
      <c r="B13" s="58" t="s">
        <v>108</v>
      </c>
      <c r="C13" s="16" t="s">
        <v>142</v>
      </c>
      <c r="D13" s="79">
        <v>20793000</v>
      </c>
      <c r="E13" s="79"/>
      <c r="F13" s="79"/>
      <c r="G13" s="79"/>
      <c r="H13" s="79"/>
      <c r="I13" s="79" t="s">
        <v>32</v>
      </c>
      <c r="J13" s="79"/>
      <c r="K13" s="79">
        <v>2967</v>
      </c>
      <c r="L13" s="79"/>
      <c r="M13" s="79"/>
      <c r="N13" s="54" t="s">
        <v>115</v>
      </c>
      <c r="O13" s="79" t="s">
        <v>122</v>
      </c>
      <c r="P13" s="79"/>
      <c r="Q13" s="79"/>
      <c r="R13" s="54"/>
      <c r="S13" s="54"/>
      <c r="T13" s="54"/>
      <c r="U13" s="54"/>
      <c r="V13" s="54"/>
      <c r="W13" s="54"/>
      <c r="X13" s="54"/>
      <c r="Y13" s="54"/>
      <c r="Z13" s="24"/>
      <c r="AA13" s="59"/>
      <c r="AB13" s="59"/>
      <c r="AC13" s="59">
        <v>6169.2</v>
      </c>
      <c r="AD13" s="19" t="s">
        <v>137</v>
      </c>
    </row>
    <row r="14" spans="2:30" ht="19.7" customHeight="1" x14ac:dyDescent="0.2">
      <c r="B14" s="58" t="s">
        <v>113</v>
      </c>
      <c r="C14" s="16" t="s">
        <v>25</v>
      </c>
      <c r="D14" s="80">
        <v>2.9</v>
      </c>
      <c r="E14" s="79"/>
      <c r="F14" s="79"/>
      <c r="G14" s="79"/>
      <c r="H14" s="54" t="s">
        <v>110</v>
      </c>
      <c r="I14" s="54" t="s">
        <v>115</v>
      </c>
      <c r="J14" s="79">
        <v>1273</v>
      </c>
      <c r="K14" s="79"/>
      <c r="L14" s="79"/>
      <c r="M14" s="79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24"/>
      <c r="AA14" s="59"/>
      <c r="AB14" s="59">
        <v>3691.7</v>
      </c>
      <c r="AC14" s="59"/>
      <c r="AD14" s="19" t="s">
        <v>142</v>
      </c>
    </row>
    <row r="15" spans="2:30" ht="19.7" customHeight="1" x14ac:dyDescent="0.2">
      <c r="B15" s="58" t="s">
        <v>4</v>
      </c>
      <c r="C15" s="16" t="s">
        <v>78</v>
      </c>
      <c r="D15" s="80">
        <v>38</v>
      </c>
      <c r="E15" s="79"/>
      <c r="F15" s="79"/>
      <c r="G15" s="79"/>
      <c r="H15" s="54" t="s">
        <v>35</v>
      </c>
      <c r="I15" s="54" t="s">
        <v>115</v>
      </c>
      <c r="J15" s="79">
        <v>3691.7</v>
      </c>
      <c r="K15" s="79"/>
      <c r="L15" s="79"/>
      <c r="M15" s="79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24"/>
      <c r="AA15" s="59"/>
      <c r="AB15" s="59">
        <v>1402.8</v>
      </c>
      <c r="AC15" s="59"/>
      <c r="AD15" s="19" t="s">
        <v>142</v>
      </c>
    </row>
    <row r="16" spans="2:30" ht="19.7" customHeight="1" x14ac:dyDescent="0.2">
      <c r="B16" s="58" t="s">
        <v>13</v>
      </c>
      <c r="C16" s="16" t="s">
        <v>142</v>
      </c>
      <c r="D16" s="81">
        <v>1</v>
      </c>
      <c r="E16" s="79"/>
      <c r="F16" s="79"/>
      <c r="G16" s="54" t="s">
        <v>127</v>
      </c>
      <c r="H16" s="54" t="s">
        <v>115</v>
      </c>
      <c r="I16" s="79">
        <v>226709</v>
      </c>
      <c r="J16" s="79"/>
      <c r="K16" s="79"/>
      <c r="L16" s="79"/>
      <c r="M16" s="54" t="s">
        <v>115</v>
      </c>
      <c r="N16" s="79" t="s">
        <v>97</v>
      </c>
      <c r="O16" s="79"/>
      <c r="P16" s="79"/>
      <c r="Q16" s="79"/>
      <c r="R16" s="79"/>
      <c r="S16" s="79"/>
      <c r="T16" s="79"/>
      <c r="U16" s="79"/>
      <c r="V16" s="79"/>
      <c r="W16" s="54"/>
      <c r="X16" s="54"/>
      <c r="Y16" s="54"/>
      <c r="Z16" s="24"/>
      <c r="AA16" s="59">
        <v>47231</v>
      </c>
      <c r="AB16" s="59"/>
      <c r="AC16" s="59"/>
      <c r="AD16" s="19" t="s">
        <v>142</v>
      </c>
    </row>
    <row r="17" spans="2:30" ht="19.7" customHeight="1" x14ac:dyDescent="0.2">
      <c r="B17" s="58" t="s">
        <v>142</v>
      </c>
      <c r="C17" s="16" t="s">
        <v>142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24"/>
      <c r="AA17" s="18"/>
      <c r="AB17" s="18"/>
      <c r="AC17" s="18"/>
      <c r="AD17" s="19" t="s">
        <v>142</v>
      </c>
    </row>
    <row r="18" spans="2:30" ht="19.7" customHeight="1" x14ac:dyDescent="0.2">
      <c r="B18" s="58" t="s">
        <v>142</v>
      </c>
      <c r="C18" s="16" t="s">
        <v>142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24"/>
      <c r="AA18" s="18"/>
      <c r="AB18" s="18"/>
      <c r="AC18" s="18"/>
      <c r="AD18" s="19" t="s">
        <v>142</v>
      </c>
    </row>
    <row r="19" spans="2:30" ht="19.7" customHeight="1" x14ac:dyDescent="0.2">
      <c r="B19" s="58" t="s">
        <v>142</v>
      </c>
      <c r="C19" s="16" t="s">
        <v>142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24"/>
      <c r="AA19" s="18"/>
      <c r="AB19" s="18"/>
      <c r="AC19" s="18"/>
      <c r="AD19" s="19" t="s">
        <v>142</v>
      </c>
    </row>
    <row r="20" spans="2:30" ht="19.7" customHeight="1" x14ac:dyDescent="0.2">
      <c r="B20" s="58" t="s">
        <v>142</v>
      </c>
      <c r="C20" s="16" t="s">
        <v>142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4"/>
      <c r="AA20" s="18"/>
      <c r="AB20" s="18"/>
      <c r="AC20" s="18"/>
      <c r="AD20" s="19" t="s">
        <v>142</v>
      </c>
    </row>
    <row r="21" spans="2:30" ht="19.7" customHeight="1" x14ac:dyDescent="0.2">
      <c r="B21" s="58" t="s">
        <v>142</v>
      </c>
      <c r="C21" s="16" t="s">
        <v>142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24"/>
      <c r="AA21" s="18"/>
      <c r="AB21" s="18"/>
      <c r="AC21" s="18"/>
      <c r="AD21" s="19" t="s">
        <v>142</v>
      </c>
    </row>
    <row r="22" spans="2:30" ht="19.7" customHeight="1" x14ac:dyDescent="0.2">
      <c r="B22" s="58" t="s">
        <v>142</v>
      </c>
      <c r="C22" s="16" t="s">
        <v>142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24"/>
      <c r="AA22" s="18"/>
      <c r="AB22" s="18"/>
      <c r="AC22" s="18"/>
      <c r="AD22" s="19" t="s">
        <v>142</v>
      </c>
    </row>
    <row r="23" spans="2:30" ht="19.7" customHeight="1" x14ac:dyDescent="0.2">
      <c r="B23" s="58" t="s">
        <v>142</v>
      </c>
      <c r="C23" s="16" t="s">
        <v>142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24"/>
      <c r="AA23" s="18"/>
      <c r="AB23" s="18"/>
      <c r="AC23" s="18"/>
      <c r="AD23" s="19" t="s">
        <v>142</v>
      </c>
    </row>
    <row r="24" spans="2:30" ht="19.7" customHeight="1" x14ac:dyDescent="0.2">
      <c r="B24" s="58" t="s">
        <v>142</v>
      </c>
      <c r="C24" s="16" t="s">
        <v>142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24"/>
      <c r="AA24" s="18"/>
      <c r="AB24" s="18"/>
      <c r="AC24" s="18"/>
      <c r="AD24" s="19" t="s">
        <v>142</v>
      </c>
    </row>
    <row r="25" spans="2:30" ht="19.7" customHeight="1" x14ac:dyDescent="0.2">
      <c r="B25" s="58" t="s">
        <v>142</v>
      </c>
      <c r="C25" s="16" t="s">
        <v>142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24"/>
      <c r="AA25" s="18"/>
      <c r="AB25" s="18"/>
      <c r="AC25" s="18"/>
      <c r="AD25" s="19" t="s">
        <v>142</v>
      </c>
    </row>
    <row r="26" spans="2:30" ht="19.7" customHeight="1" x14ac:dyDescent="0.2">
      <c r="B26" s="58" t="s">
        <v>142</v>
      </c>
      <c r="C26" s="16" t="s">
        <v>142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24"/>
      <c r="AA26" s="18"/>
      <c r="AB26" s="18"/>
      <c r="AC26" s="18"/>
      <c r="AD26" s="19" t="s">
        <v>142</v>
      </c>
    </row>
    <row r="27" spans="2:30" ht="19.7" customHeight="1" x14ac:dyDescent="0.2">
      <c r="B27" s="58" t="s">
        <v>142</v>
      </c>
      <c r="C27" s="16" t="s">
        <v>142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24"/>
      <c r="AA27" s="18"/>
      <c r="AB27" s="18"/>
      <c r="AC27" s="18"/>
      <c r="AD27" s="19" t="s">
        <v>142</v>
      </c>
    </row>
    <row r="28" spans="2:30" ht="19.7" customHeight="1" x14ac:dyDescent="0.2">
      <c r="B28" s="58" t="s">
        <v>142</v>
      </c>
      <c r="C28" s="16" t="s">
        <v>142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24"/>
      <c r="AA28" s="18"/>
      <c r="AB28" s="18"/>
      <c r="AC28" s="18"/>
      <c r="AD28" s="19" t="s">
        <v>142</v>
      </c>
    </row>
    <row r="29" spans="2:30" ht="19.7" customHeight="1" x14ac:dyDescent="0.2">
      <c r="B29" s="58" t="s">
        <v>142</v>
      </c>
      <c r="C29" s="16" t="s">
        <v>142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24"/>
      <c r="AA29" s="18"/>
      <c r="AB29" s="18"/>
      <c r="AC29" s="18"/>
      <c r="AD29" s="19" t="s">
        <v>142</v>
      </c>
    </row>
    <row r="30" spans="2:30" ht="19.7" customHeight="1" x14ac:dyDescent="0.2">
      <c r="B30" s="58" t="s">
        <v>142</v>
      </c>
      <c r="C30" s="16" t="s">
        <v>142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24"/>
      <c r="AA30" s="18"/>
      <c r="AB30" s="18"/>
      <c r="AC30" s="18"/>
      <c r="AD30" s="19" t="s">
        <v>142</v>
      </c>
    </row>
    <row r="31" spans="2:30" ht="19.7" customHeight="1" x14ac:dyDescent="0.2">
      <c r="B31" s="58" t="s">
        <v>142</v>
      </c>
      <c r="C31" s="16" t="s">
        <v>142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24"/>
      <c r="AA31" s="18"/>
      <c r="AB31" s="18"/>
      <c r="AC31" s="18"/>
      <c r="AD31" s="19" t="s">
        <v>142</v>
      </c>
    </row>
    <row r="32" spans="2:30" ht="19.7" customHeight="1" x14ac:dyDescent="0.2">
      <c r="B32" s="60" t="s">
        <v>142</v>
      </c>
      <c r="C32" s="21" t="s">
        <v>142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6"/>
      <c r="AA32" s="5"/>
      <c r="AB32" s="5"/>
      <c r="AC32" s="5"/>
      <c r="AD32" s="23" t="s">
        <v>142</v>
      </c>
    </row>
    <row r="33" spans="2:30" ht="19.7" customHeight="1" x14ac:dyDescent="0.2">
      <c r="B33" s="58" t="s">
        <v>142</v>
      </c>
      <c r="C33" s="16" t="s">
        <v>142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24"/>
      <c r="AA33" s="18"/>
      <c r="AB33" s="18"/>
      <c r="AC33" s="18"/>
      <c r="AD33" s="19" t="s">
        <v>142</v>
      </c>
    </row>
    <row r="34" spans="2:30" ht="19.7" customHeight="1" x14ac:dyDescent="0.2">
      <c r="B34" s="58" t="s">
        <v>142</v>
      </c>
      <c r="C34" s="16" t="s">
        <v>142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24"/>
      <c r="AA34" s="18"/>
      <c r="AB34" s="18"/>
      <c r="AC34" s="18"/>
      <c r="AD34" s="19" t="s">
        <v>142</v>
      </c>
    </row>
    <row r="35" spans="2:30" ht="19.7" customHeight="1" x14ac:dyDescent="0.2">
      <c r="B35" s="58" t="s">
        <v>142</v>
      </c>
      <c r="C35" s="16" t="s">
        <v>142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24"/>
      <c r="AA35" s="18"/>
      <c r="AB35" s="18"/>
      <c r="AC35" s="18"/>
      <c r="AD35" s="19" t="s">
        <v>142</v>
      </c>
    </row>
    <row r="36" spans="2:30" ht="19.7" customHeight="1" x14ac:dyDescent="0.2">
      <c r="B36" s="58" t="s">
        <v>142</v>
      </c>
      <c r="C36" s="16" t="s">
        <v>142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24"/>
      <c r="AA36" s="18"/>
      <c r="AB36" s="18"/>
      <c r="AC36" s="18"/>
      <c r="AD36" s="19" t="s">
        <v>142</v>
      </c>
    </row>
    <row r="37" spans="2:30" ht="19.7" customHeight="1" x14ac:dyDescent="0.2">
      <c r="B37" s="58" t="s">
        <v>142</v>
      </c>
      <c r="C37" s="16" t="s">
        <v>142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24"/>
      <c r="AA37" s="18"/>
      <c r="AB37" s="18"/>
      <c r="AC37" s="18"/>
      <c r="AD37" s="19" t="s">
        <v>142</v>
      </c>
    </row>
    <row r="38" spans="2:30" ht="19.7" customHeight="1" x14ac:dyDescent="0.2">
      <c r="B38" s="58" t="s">
        <v>142</v>
      </c>
      <c r="C38" s="16" t="s">
        <v>142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24"/>
      <c r="AA38" s="18"/>
      <c r="AB38" s="18"/>
      <c r="AC38" s="18"/>
      <c r="AD38" s="19" t="s">
        <v>142</v>
      </c>
    </row>
    <row r="39" spans="2:30" ht="19.7" customHeight="1" x14ac:dyDescent="0.2">
      <c r="B39" s="58" t="s">
        <v>142</v>
      </c>
      <c r="C39" s="16" t="s">
        <v>142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24"/>
      <c r="AA39" s="18"/>
      <c r="AB39" s="18"/>
      <c r="AC39" s="18"/>
      <c r="AD39" s="19" t="s">
        <v>142</v>
      </c>
    </row>
    <row r="40" spans="2:30" ht="19.7" customHeight="1" x14ac:dyDescent="0.2">
      <c r="B40" s="58" t="s">
        <v>142</v>
      </c>
      <c r="C40" s="16" t="s">
        <v>142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24"/>
      <c r="AA40" s="18"/>
      <c r="AB40" s="18"/>
      <c r="AC40" s="18"/>
      <c r="AD40" s="19" t="s">
        <v>142</v>
      </c>
    </row>
    <row r="41" spans="2:30" ht="19.7" customHeight="1" x14ac:dyDescent="0.2">
      <c r="B41" s="58" t="s">
        <v>142</v>
      </c>
      <c r="C41" s="16" t="s">
        <v>142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24"/>
      <c r="AA41" s="18"/>
      <c r="AB41" s="18"/>
      <c r="AC41" s="18"/>
      <c r="AD41" s="19" t="s">
        <v>142</v>
      </c>
    </row>
    <row r="42" spans="2:30" ht="19.7" customHeight="1" x14ac:dyDescent="0.2">
      <c r="B42" s="58" t="s">
        <v>142</v>
      </c>
      <c r="C42" s="16" t="s">
        <v>142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24"/>
      <c r="AA42" s="18"/>
      <c r="AB42" s="18"/>
      <c r="AC42" s="18"/>
      <c r="AD42" s="19" t="s">
        <v>142</v>
      </c>
    </row>
    <row r="43" spans="2:30" ht="19.7" customHeight="1" x14ac:dyDescent="0.2">
      <c r="B43" s="58" t="s">
        <v>142</v>
      </c>
      <c r="C43" s="16" t="s">
        <v>142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24"/>
      <c r="AA43" s="18"/>
      <c r="AB43" s="18"/>
      <c r="AC43" s="18"/>
      <c r="AD43" s="19" t="s">
        <v>142</v>
      </c>
    </row>
    <row r="44" spans="2:30" ht="19.7" customHeight="1" x14ac:dyDescent="0.2">
      <c r="B44" s="60" t="s">
        <v>142</v>
      </c>
      <c r="C44" s="21" t="s">
        <v>142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6"/>
      <c r="AA44" s="5"/>
      <c r="AB44" s="5"/>
      <c r="AC44" s="5"/>
      <c r="AD44" s="23" t="s">
        <v>142</v>
      </c>
    </row>
    <row r="45" spans="2:30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</sheetData>
  <mergeCells count="28">
    <mergeCell ref="D3:Y3"/>
    <mergeCell ref="B1:AD2"/>
    <mergeCell ref="D5:H5"/>
    <mergeCell ref="I5:J5"/>
    <mergeCell ref="K5:M5"/>
    <mergeCell ref="O5:Q5"/>
    <mergeCell ref="D6:G6"/>
    <mergeCell ref="J6:M6"/>
    <mergeCell ref="D7:G7"/>
    <mergeCell ref="J7:M7"/>
    <mergeCell ref="D8:G8"/>
    <mergeCell ref="J8:M8"/>
    <mergeCell ref="D9:G9"/>
    <mergeCell ref="J9:M9"/>
    <mergeCell ref="D10:F10"/>
    <mergeCell ref="I10:L10"/>
    <mergeCell ref="N10:V10"/>
    <mergeCell ref="D13:H13"/>
    <mergeCell ref="I13:J13"/>
    <mergeCell ref="K13:M13"/>
    <mergeCell ref="O13:Q13"/>
    <mergeCell ref="N16:V16"/>
    <mergeCell ref="D14:G14"/>
    <mergeCell ref="J14:M14"/>
    <mergeCell ref="D15:G15"/>
    <mergeCell ref="J15:M15"/>
    <mergeCell ref="D16:F16"/>
    <mergeCell ref="I16:L16"/>
  </mergeCells>
  <phoneticPr fontId="5" type="noConversion"/>
  <pageMargins left="0.98425196850393704" right="7.874015748031496E-2" top="0.6692913385826772" bottom="0.59055118110236215" header="0.5" footer="0.5"/>
  <pageSetup paperSize="9" scale="80" orientation="landscape" copies="0"/>
  <headerFooter alignWithMargins="0"/>
  <rowBreaks count="1" manualBreakCount="1">
    <brk id="32" min="2" max="3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/>
  </sheetViews>
  <sheetFormatPr defaultRowHeight="12.75" x14ac:dyDescent="0.2"/>
  <cols>
    <col min="1" max="1" width="0.7109375" customWidth="1"/>
    <col min="2" max="2" width="2.140625" customWidth="1"/>
    <col min="3" max="3" width="10.42578125" customWidth="1"/>
    <col min="4" max="5" width="25" customWidth="1"/>
    <col min="6" max="6" width="2.140625" customWidth="1"/>
    <col min="7" max="7" width="4.140625" customWidth="1"/>
    <col min="8" max="8" width="16.5703125" customWidth="1"/>
    <col min="9" max="9" width="12.42578125" customWidth="1"/>
    <col min="10" max="10" width="6.28515625" customWidth="1"/>
    <col min="11" max="11" width="16.5703125" customWidth="1"/>
    <col min="12" max="12" width="2.140625" customWidth="1"/>
  </cols>
  <sheetData>
    <row r="1" spans="2:14" ht="24.95" customHeight="1" x14ac:dyDescent="0.2">
      <c r="B1" s="73" t="s">
        <v>89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25"/>
      <c r="N1" s="25"/>
    </row>
    <row r="2" spans="2:14" ht="9.9499999999999993" customHeight="1" x14ac:dyDescent="0.2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2:14" ht="30" customHeight="1" x14ac:dyDescent="0.2">
      <c r="B3" s="43"/>
      <c r="C3" s="42"/>
      <c r="D3" s="42"/>
      <c r="E3" s="42"/>
      <c r="F3" s="42"/>
      <c r="G3" s="42"/>
      <c r="H3" s="42"/>
      <c r="I3" s="42"/>
      <c r="J3" s="42"/>
      <c r="K3" s="42"/>
      <c r="L3" s="45"/>
    </row>
    <row r="4" spans="2:14" ht="16.5" x14ac:dyDescent="0.2">
      <c r="B4" s="44"/>
      <c r="C4" s="86" t="s">
        <v>121</v>
      </c>
      <c r="D4" s="86"/>
      <c r="E4" s="86"/>
      <c r="G4" s="86" t="s">
        <v>21</v>
      </c>
      <c r="H4" s="86"/>
      <c r="I4" s="86"/>
      <c r="L4" s="46"/>
    </row>
    <row r="5" spans="2:14" ht="7.5" customHeight="1" x14ac:dyDescent="0.2">
      <c r="B5" s="44"/>
      <c r="L5" s="46"/>
    </row>
    <row r="6" spans="2:14" ht="19.7" customHeight="1" x14ac:dyDescent="0.2">
      <c r="B6" s="44"/>
      <c r="C6" s="27" t="s">
        <v>22</v>
      </c>
      <c r="D6" s="27" t="s">
        <v>26</v>
      </c>
      <c r="E6" s="27" t="s">
        <v>3</v>
      </c>
      <c r="F6" s="32"/>
      <c r="G6" s="27" t="s">
        <v>38</v>
      </c>
      <c r="H6" s="27" t="s">
        <v>74</v>
      </c>
      <c r="I6" s="27" t="s">
        <v>0</v>
      </c>
      <c r="J6" s="27" t="s">
        <v>52</v>
      </c>
      <c r="K6" s="27" t="s">
        <v>1</v>
      </c>
      <c r="L6" s="47"/>
    </row>
    <row r="7" spans="2:14" ht="15.95" customHeight="1" x14ac:dyDescent="0.2">
      <c r="B7" s="44"/>
      <c r="C7" s="28" t="s">
        <v>93</v>
      </c>
      <c r="D7" s="30">
        <v>1289</v>
      </c>
      <c r="E7" s="28" t="s">
        <v>15</v>
      </c>
      <c r="F7" s="32"/>
      <c r="G7" s="33" t="s">
        <v>42</v>
      </c>
      <c r="H7" s="28" t="s">
        <v>25</v>
      </c>
      <c r="I7" s="28" t="s">
        <v>142</v>
      </c>
      <c r="J7" s="27" t="s">
        <v>110</v>
      </c>
      <c r="K7" s="30">
        <v>1273</v>
      </c>
      <c r="L7" s="47"/>
    </row>
    <row r="8" spans="2:14" ht="15.95" customHeight="1" x14ac:dyDescent="0.2">
      <c r="B8" s="44"/>
      <c r="C8" s="28" t="s">
        <v>31</v>
      </c>
      <c r="D8" s="30">
        <v>930</v>
      </c>
      <c r="E8" s="28" t="s">
        <v>15</v>
      </c>
      <c r="F8" s="32"/>
      <c r="G8" s="33" t="s">
        <v>133</v>
      </c>
      <c r="H8" s="28" t="s">
        <v>43</v>
      </c>
      <c r="I8" s="28" t="s">
        <v>142</v>
      </c>
      <c r="J8" s="27" t="s">
        <v>110</v>
      </c>
      <c r="K8" s="30">
        <v>1319</v>
      </c>
      <c r="L8" s="47"/>
    </row>
    <row r="9" spans="2:14" ht="15.95" customHeight="1" x14ac:dyDescent="0.2">
      <c r="B9" s="44"/>
      <c r="C9" s="28" t="s">
        <v>24</v>
      </c>
      <c r="D9" s="31">
        <v>1423.63</v>
      </c>
      <c r="E9" s="28" t="s">
        <v>23</v>
      </c>
      <c r="F9" s="32"/>
      <c r="G9" s="29"/>
      <c r="H9" s="29"/>
      <c r="I9" s="29"/>
      <c r="J9" s="29"/>
      <c r="K9" s="29"/>
      <c r="L9" s="47"/>
    </row>
    <row r="10" spans="2:14" ht="15.95" customHeight="1" x14ac:dyDescent="0.2">
      <c r="B10" s="44"/>
      <c r="C10" s="28" t="s">
        <v>100</v>
      </c>
      <c r="D10" s="29"/>
      <c r="E10" s="28" t="s">
        <v>142</v>
      </c>
      <c r="F10" s="32"/>
      <c r="G10" s="29"/>
      <c r="H10" s="29"/>
      <c r="I10" s="29"/>
      <c r="J10" s="29"/>
      <c r="K10" s="29"/>
      <c r="L10" s="47"/>
    </row>
    <row r="11" spans="2:14" ht="15.95" customHeight="1" x14ac:dyDescent="0.2">
      <c r="B11" s="44"/>
      <c r="C11" s="28" t="s">
        <v>141</v>
      </c>
      <c r="D11" s="31">
        <v>1641.92</v>
      </c>
      <c r="E11" s="28" t="s">
        <v>23</v>
      </c>
      <c r="F11" s="32"/>
      <c r="G11" s="29"/>
      <c r="H11" s="29"/>
      <c r="I11" s="29"/>
      <c r="J11" s="29"/>
      <c r="K11" s="29"/>
      <c r="L11" s="47"/>
    </row>
    <row r="12" spans="2:14" ht="15.95" customHeight="1" x14ac:dyDescent="0.2">
      <c r="B12" s="44"/>
      <c r="C12" s="28" t="s">
        <v>142</v>
      </c>
      <c r="D12" s="29"/>
      <c r="E12" s="28" t="s">
        <v>142</v>
      </c>
      <c r="F12" s="32"/>
      <c r="G12" s="29"/>
      <c r="H12" s="29"/>
      <c r="I12" s="29"/>
      <c r="J12" s="29"/>
      <c r="K12" s="29"/>
      <c r="L12" s="47"/>
    </row>
    <row r="13" spans="2:14" ht="15.95" customHeight="1" x14ac:dyDescent="0.2">
      <c r="B13" s="44"/>
      <c r="C13" s="29"/>
      <c r="D13" s="29"/>
      <c r="E13" s="29"/>
      <c r="F13" s="32"/>
      <c r="G13" s="29"/>
      <c r="H13" s="29"/>
      <c r="I13" s="29"/>
      <c r="J13" s="29"/>
      <c r="K13" s="29"/>
      <c r="L13" s="47"/>
    </row>
    <row r="14" spans="2:14" ht="15.95" customHeight="1" x14ac:dyDescent="0.2">
      <c r="B14" s="44"/>
      <c r="C14" s="29"/>
      <c r="D14" s="29"/>
      <c r="E14" s="29"/>
      <c r="F14" s="32"/>
      <c r="G14" s="29"/>
      <c r="H14" s="29"/>
      <c r="I14" s="29"/>
      <c r="J14" s="29"/>
      <c r="K14" s="29"/>
      <c r="L14" s="47"/>
    </row>
    <row r="15" spans="2:14" ht="15.95" customHeight="1" x14ac:dyDescent="0.2">
      <c r="B15" s="44"/>
      <c r="C15" s="29"/>
      <c r="D15" s="29"/>
      <c r="E15" s="29"/>
      <c r="F15" s="32"/>
      <c r="G15" s="29"/>
      <c r="H15" s="29"/>
      <c r="I15" s="29"/>
      <c r="J15" s="29"/>
      <c r="K15" s="29"/>
      <c r="L15" s="47"/>
    </row>
    <row r="16" spans="2:14" ht="15.95" customHeight="1" x14ac:dyDescent="0.2">
      <c r="B16" s="44"/>
      <c r="C16" s="29"/>
      <c r="D16" s="29"/>
      <c r="E16" s="29"/>
      <c r="F16" s="32"/>
      <c r="G16" s="29"/>
      <c r="H16" s="29"/>
      <c r="I16" s="29"/>
      <c r="J16" s="29"/>
      <c r="K16" s="29"/>
      <c r="L16" s="47"/>
    </row>
    <row r="17" spans="2:12" ht="30" customHeight="1" x14ac:dyDescent="0.2">
      <c r="B17" s="44"/>
      <c r="C17" s="26"/>
      <c r="D17" s="26"/>
      <c r="E17" s="26"/>
      <c r="G17" s="26"/>
      <c r="H17" s="26"/>
      <c r="I17" s="26"/>
      <c r="J17" s="26"/>
      <c r="K17" s="26"/>
      <c r="L17" s="46"/>
    </row>
    <row r="18" spans="2:12" ht="16.5" x14ac:dyDescent="0.2">
      <c r="B18" s="44"/>
      <c r="C18" s="86" t="s">
        <v>33</v>
      </c>
      <c r="D18" s="86"/>
      <c r="E18" s="86"/>
      <c r="G18" s="86" t="s">
        <v>72</v>
      </c>
      <c r="H18" s="86"/>
      <c r="I18" s="86"/>
      <c r="L18" s="46"/>
    </row>
    <row r="19" spans="2:12" ht="7.5" customHeight="1" x14ac:dyDescent="0.2">
      <c r="B19" s="44"/>
      <c r="L19" s="46"/>
    </row>
    <row r="20" spans="2:12" ht="19.7" customHeight="1" x14ac:dyDescent="0.2">
      <c r="B20" s="44"/>
      <c r="C20" s="27" t="s">
        <v>38</v>
      </c>
      <c r="D20" s="27" t="s">
        <v>33</v>
      </c>
      <c r="E20" s="27" t="s">
        <v>86</v>
      </c>
      <c r="F20" s="32"/>
      <c r="G20" s="27"/>
      <c r="H20" s="35"/>
      <c r="I20" s="35"/>
      <c r="J20" s="35"/>
      <c r="K20" s="37"/>
      <c r="L20" s="46"/>
    </row>
    <row r="21" spans="2:12" ht="15.95" customHeight="1" x14ac:dyDescent="0.2">
      <c r="B21" s="44"/>
      <c r="C21" s="33" t="s">
        <v>42</v>
      </c>
      <c r="D21" s="28" t="s">
        <v>97</v>
      </c>
      <c r="E21" s="31">
        <f>1/8*16/12*25/20</f>
        <v>0.20833333333333331</v>
      </c>
      <c r="F21" s="32"/>
      <c r="G21" s="36"/>
      <c r="H21" s="34"/>
      <c r="I21" s="34"/>
      <c r="J21" s="34"/>
      <c r="K21" s="38"/>
      <c r="L21" s="46"/>
    </row>
    <row r="22" spans="2:12" ht="15.95" customHeight="1" x14ac:dyDescent="0.2">
      <c r="B22" s="44"/>
      <c r="C22" s="33" t="s">
        <v>133</v>
      </c>
      <c r="D22" s="28" t="s">
        <v>84</v>
      </c>
      <c r="E22" s="31">
        <f>1/8*16/12*25/20*24/15</f>
        <v>0.33333333333333331</v>
      </c>
      <c r="F22" s="32"/>
      <c r="G22" s="83" t="s">
        <v>118</v>
      </c>
      <c r="H22" s="84"/>
      <c r="I22" s="84"/>
      <c r="J22" s="84"/>
      <c r="K22" s="85"/>
      <c r="L22" s="46"/>
    </row>
    <row r="23" spans="2:12" ht="15.95" customHeight="1" x14ac:dyDescent="0.2">
      <c r="B23" s="44"/>
      <c r="C23" s="33" t="s">
        <v>57</v>
      </c>
      <c r="D23" s="28" t="s">
        <v>18</v>
      </c>
      <c r="E23" s="31">
        <f>1/8*16/12*25/20*12/10</f>
        <v>0.25</v>
      </c>
      <c r="F23" s="32"/>
      <c r="G23" s="36"/>
      <c r="H23" s="34"/>
      <c r="I23" s="34"/>
      <c r="J23" s="34"/>
      <c r="K23" s="38"/>
      <c r="L23" s="46"/>
    </row>
    <row r="24" spans="2:12" ht="15.95" customHeight="1" x14ac:dyDescent="0.2">
      <c r="B24" s="44"/>
      <c r="C24" s="33" t="s">
        <v>105</v>
      </c>
      <c r="D24" s="28" t="s">
        <v>111</v>
      </c>
      <c r="E24" s="31">
        <f>1/8*16/12*25/20*14/12</f>
        <v>0.24305555555555555</v>
      </c>
      <c r="F24" s="32"/>
      <c r="G24" s="83" t="s">
        <v>9</v>
      </c>
      <c r="H24" s="84"/>
      <c r="I24" s="84"/>
      <c r="J24" s="84"/>
      <c r="K24" s="85"/>
      <c r="L24" s="46"/>
    </row>
    <row r="25" spans="2:12" ht="15.95" customHeight="1" x14ac:dyDescent="0.2">
      <c r="B25" s="44"/>
      <c r="C25" s="33" t="s">
        <v>45</v>
      </c>
      <c r="D25" s="28" t="s">
        <v>55</v>
      </c>
      <c r="E25" s="30">
        <f>1/8*16/12*25/20*24/5</f>
        <v>1</v>
      </c>
      <c r="F25" s="32"/>
      <c r="G25" s="36"/>
      <c r="H25" s="34"/>
      <c r="I25" s="34"/>
      <c r="J25" s="34"/>
      <c r="K25" s="38"/>
      <c r="L25" s="46"/>
    </row>
    <row r="26" spans="2:12" ht="15.95" customHeight="1" x14ac:dyDescent="0.2">
      <c r="B26" s="44"/>
      <c r="C26" s="29"/>
      <c r="D26" s="29"/>
      <c r="E26" s="29"/>
      <c r="F26" s="32"/>
      <c r="G26" s="83" t="s">
        <v>41</v>
      </c>
      <c r="H26" s="84"/>
      <c r="I26" s="84"/>
      <c r="J26" s="84"/>
      <c r="K26" s="85"/>
      <c r="L26" s="46"/>
    </row>
    <row r="27" spans="2:12" ht="15.95" customHeight="1" x14ac:dyDescent="0.2">
      <c r="B27" s="44"/>
      <c r="C27" s="29"/>
      <c r="D27" s="29"/>
      <c r="E27" s="29"/>
      <c r="F27" s="32"/>
      <c r="G27" s="36"/>
      <c r="H27" s="34"/>
      <c r="I27" s="34"/>
      <c r="J27" s="34"/>
      <c r="K27" s="38"/>
      <c r="L27" s="46"/>
    </row>
    <row r="28" spans="2:12" ht="15.95" customHeight="1" x14ac:dyDescent="0.2">
      <c r="B28" s="44"/>
      <c r="C28" s="29"/>
      <c r="D28" s="29"/>
      <c r="E28" s="29"/>
      <c r="F28" s="32"/>
      <c r="G28" s="36"/>
      <c r="H28" s="34"/>
      <c r="I28" s="34"/>
      <c r="J28" s="34"/>
      <c r="K28" s="38"/>
      <c r="L28" s="46"/>
    </row>
    <row r="29" spans="2:12" ht="15.95" customHeight="1" x14ac:dyDescent="0.2">
      <c r="B29" s="44"/>
      <c r="C29" s="29"/>
      <c r="D29" s="29"/>
      <c r="E29" s="29"/>
      <c r="F29" s="32"/>
      <c r="G29" s="36"/>
      <c r="H29" s="34"/>
      <c r="I29" s="34"/>
      <c r="J29" s="34"/>
      <c r="K29" s="38"/>
      <c r="L29" s="46"/>
    </row>
    <row r="30" spans="2:12" ht="15.95" customHeight="1" x14ac:dyDescent="0.2">
      <c r="B30" s="44"/>
      <c r="C30" s="29"/>
      <c r="D30" s="29"/>
      <c r="E30" s="29"/>
      <c r="F30" s="32"/>
      <c r="G30" s="39"/>
      <c r="H30" s="40"/>
      <c r="I30" s="40"/>
      <c r="J30" s="40"/>
      <c r="K30" s="41"/>
      <c r="L30" s="46"/>
    </row>
    <row r="31" spans="2:12" ht="15" customHeight="1" x14ac:dyDescent="0.2">
      <c r="B31" s="48"/>
      <c r="C31" s="49"/>
      <c r="D31" s="49"/>
      <c r="E31" s="49"/>
      <c r="F31" s="50"/>
      <c r="G31" s="50"/>
      <c r="H31" s="50"/>
      <c r="I31" s="50"/>
      <c r="J31" s="50"/>
      <c r="K31" s="50"/>
      <c r="L31" s="51"/>
    </row>
  </sheetData>
  <mergeCells count="8">
    <mergeCell ref="G24:K24"/>
    <mergeCell ref="G26:K26"/>
    <mergeCell ref="B1:L2"/>
    <mergeCell ref="C4:E4"/>
    <mergeCell ref="G4:I4"/>
    <mergeCell ref="C18:E18"/>
    <mergeCell ref="G18:I18"/>
    <mergeCell ref="G22:K22"/>
  </mergeCells>
  <phoneticPr fontId="5" type="noConversion"/>
  <pageMargins left="0.98425196850393704" right="7.874015748031496E-2" top="0.6692913385826772" bottom="0.59055118110236215" header="0.5" footer="0.5"/>
  <pageSetup paperSize="9" orientation="landscape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5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0.7109375" customWidth="1"/>
    <col min="2" max="2" width="4.28515625" customWidth="1"/>
    <col min="3" max="3" width="22.7109375" customWidth="1"/>
    <col min="4" max="4" width="20" customWidth="1"/>
    <col min="5" max="5" width="5" customWidth="1"/>
    <col min="6" max="6" width="8.7109375" customWidth="1"/>
    <col min="7" max="7" width="8.28515625" customWidth="1"/>
    <col min="8" max="8" width="9" customWidth="1"/>
    <col min="9" max="11" width="7.42578125" customWidth="1"/>
    <col min="12" max="12" width="8.7109375" customWidth="1"/>
    <col min="13" max="17" width="7.42578125" customWidth="1"/>
    <col min="18" max="18" width="9" customWidth="1"/>
    <col min="19" max="19" width="8.140625" customWidth="1"/>
  </cols>
  <sheetData>
    <row r="1" spans="2:29" ht="24.95" customHeight="1" x14ac:dyDescent="0.2">
      <c r="B1" s="73" t="s">
        <v>50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29" ht="9.9499999999999993" customHeight="1" x14ac:dyDescent="0.2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2:29" ht="15.4" customHeight="1" x14ac:dyDescent="0.2">
      <c r="B3" s="75" t="s">
        <v>38</v>
      </c>
      <c r="C3" s="77" t="s">
        <v>135</v>
      </c>
      <c r="D3" s="77" t="s">
        <v>107</v>
      </c>
      <c r="E3" s="77" t="s">
        <v>52</v>
      </c>
      <c r="F3" s="69" t="s">
        <v>63</v>
      </c>
      <c r="G3" s="70"/>
      <c r="H3" s="69" t="s">
        <v>134</v>
      </c>
      <c r="I3" s="70"/>
      <c r="J3" s="69" t="s">
        <v>103</v>
      </c>
      <c r="K3" s="70"/>
      <c r="L3" s="69" t="s">
        <v>19</v>
      </c>
      <c r="M3" s="70"/>
      <c r="N3" s="69" t="s">
        <v>46</v>
      </c>
      <c r="O3" s="70"/>
      <c r="P3" s="69" t="s">
        <v>40</v>
      </c>
      <c r="Q3" s="70"/>
      <c r="R3" s="77" t="s">
        <v>112</v>
      </c>
      <c r="S3" s="71" t="s">
        <v>30</v>
      </c>
      <c r="Z3" t="s">
        <v>85</v>
      </c>
      <c r="AA3" t="s">
        <v>99</v>
      </c>
      <c r="AB3" t="s">
        <v>139</v>
      </c>
      <c r="AC3" t="s">
        <v>91</v>
      </c>
    </row>
    <row r="4" spans="2:29" ht="19.7" customHeight="1" x14ac:dyDescent="0.2">
      <c r="B4" s="76"/>
      <c r="C4" s="78"/>
      <c r="D4" s="78"/>
      <c r="E4" s="78"/>
      <c r="F4" s="2" t="s">
        <v>1</v>
      </c>
      <c r="G4" s="1" t="s">
        <v>119</v>
      </c>
      <c r="H4" s="2" t="s">
        <v>1</v>
      </c>
      <c r="I4" s="1" t="s">
        <v>119</v>
      </c>
      <c r="J4" s="2" t="s">
        <v>1</v>
      </c>
      <c r="K4" s="1" t="s">
        <v>119</v>
      </c>
      <c r="L4" s="2" t="s">
        <v>1</v>
      </c>
      <c r="M4" s="1" t="s">
        <v>119</v>
      </c>
      <c r="N4" s="2" t="s">
        <v>1</v>
      </c>
      <c r="O4" s="1" t="s">
        <v>119</v>
      </c>
      <c r="P4" s="2" t="s">
        <v>1</v>
      </c>
      <c r="Q4" s="1" t="s">
        <v>119</v>
      </c>
      <c r="R4" s="78"/>
      <c r="S4" s="72"/>
    </row>
    <row r="5" spans="2:29" ht="19.7" customHeight="1" x14ac:dyDescent="0.2">
      <c r="B5" s="15" t="s">
        <v>42</v>
      </c>
      <c r="C5" s="16" t="s">
        <v>25</v>
      </c>
      <c r="D5" s="16" t="s">
        <v>142</v>
      </c>
      <c r="E5" s="17" t="s">
        <v>110</v>
      </c>
      <c r="F5" s="24">
        <v>1273</v>
      </c>
      <c r="G5" s="16" t="s">
        <v>10</v>
      </c>
      <c r="H5" s="24"/>
      <c r="I5" s="16" t="s">
        <v>142</v>
      </c>
      <c r="J5" s="24"/>
      <c r="K5" s="16" t="s">
        <v>142</v>
      </c>
      <c r="L5" s="24"/>
      <c r="M5" s="16" t="s">
        <v>142</v>
      </c>
      <c r="N5" s="24"/>
      <c r="O5" s="16" t="s">
        <v>142</v>
      </c>
      <c r="P5" s="24"/>
      <c r="Q5" s="16" t="s">
        <v>142</v>
      </c>
      <c r="R5" s="18">
        <v>1273</v>
      </c>
      <c r="S5" s="19" t="s">
        <v>39</v>
      </c>
      <c r="Z5" s="14">
        <v>1273</v>
      </c>
    </row>
    <row r="6" spans="2:29" ht="19.7" customHeight="1" x14ac:dyDescent="0.2">
      <c r="B6" s="15" t="s">
        <v>133</v>
      </c>
      <c r="C6" s="16" t="s">
        <v>43</v>
      </c>
      <c r="D6" s="16" t="s">
        <v>142</v>
      </c>
      <c r="E6" s="17" t="s">
        <v>110</v>
      </c>
      <c r="F6" s="24">
        <v>1319</v>
      </c>
      <c r="G6" s="16" t="s">
        <v>10</v>
      </c>
      <c r="H6" s="24"/>
      <c r="I6" s="16" t="s">
        <v>142</v>
      </c>
      <c r="J6" s="24"/>
      <c r="K6" s="16" t="s">
        <v>142</v>
      </c>
      <c r="L6" s="24"/>
      <c r="M6" s="16" t="s">
        <v>142</v>
      </c>
      <c r="N6" s="24"/>
      <c r="O6" s="16" t="s">
        <v>142</v>
      </c>
      <c r="P6" s="24"/>
      <c r="Q6" s="16" t="s">
        <v>142</v>
      </c>
      <c r="R6" s="18">
        <v>1319</v>
      </c>
      <c r="S6" s="19" t="s">
        <v>39</v>
      </c>
      <c r="Z6" s="14">
        <v>1319</v>
      </c>
    </row>
    <row r="7" spans="2:29" ht="19.7" customHeight="1" x14ac:dyDescent="0.2">
      <c r="B7" s="15" t="s">
        <v>57</v>
      </c>
      <c r="C7" s="16" t="s">
        <v>142</v>
      </c>
      <c r="D7" s="16" t="s">
        <v>142</v>
      </c>
      <c r="E7" s="17" t="s">
        <v>142</v>
      </c>
      <c r="F7" s="24"/>
      <c r="G7" s="16" t="s">
        <v>142</v>
      </c>
      <c r="H7" s="24"/>
      <c r="I7" s="16" t="s">
        <v>142</v>
      </c>
      <c r="J7" s="24"/>
      <c r="K7" s="16" t="s">
        <v>142</v>
      </c>
      <c r="L7" s="24"/>
      <c r="M7" s="16" t="s">
        <v>142</v>
      </c>
      <c r="N7" s="24"/>
      <c r="O7" s="16" t="s">
        <v>142</v>
      </c>
      <c r="P7" s="24"/>
      <c r="Q7" s="16" t="s">
        <v>142</v>
      </c>
      <c r="R7" s="18"/>
      <c r="S7" s="19" t="s">
        <v>142</v>
      </c>
    </row>
    <row r="8" spans="2:29" ht="19.7" customHeight="1" x14ac:dyDescent="0.2">
      <c r="B8" s="15" t="s">
        <v>105</v>
      </c>
      <c r="C8" s="16" t="s">
        <v>142</v>
      </c>
      <c r="D8" s="16" t="s">
        <v>142</v>
      </c>
      <c r="E8" s="17" t="s">
        <v>142</v>
      </c>
      <c r="F8" s="24"/>
      <c r="G8" s="16" t="s">
        <v>142</v>
      </c>
      <c r="H8" s="24"/>
      <c r="I8" s="16" t="s">
        <v>142</v>
      </c>
      <c r="J8" s="24"/>
      <c r="K8" s="16" t="s">
        <v>142</v>
      </c>
      <c r="L8" s="24"/>
      <c r="M8" s="16" t="s">
        <v>142</v>
      </c>
      <c r="N8" s="24"/>
      <c r="O8" s="16" t="s">
        <v>142</v>
      </c>
      <c r="P8" s="24"/>
      <c r="Q8" s="16" t="s">
        <v>142</v>
      </c>
      <c r="R8" s="18"/>
      <c r="S8" s="19" t="s">
        <v>142</v>
      </c>
    </row>
    <row r="9" spans="2:29" ht="19.7" customHeight="1" x14ac:dyDescent="0.2">
      <c r="B9" s="15" t="s">
        <v>45</v>
      </c>
      <c r="C9" s="16" t="s">
        <v>142</v>
      </c>
      <c r="D9" s="16" t="s">
        <v>142</v>
      </c>
      <c r="E9" s="17" t="s">
        <v>142</v>
      </c>
      <c r="F9" s="24"/>
      <c r="G9" s="16" t="s">
        <v>142</v>
      </c>
      <c r="H9" s="24"/>
      <c r="I9" s="16" t="s">
        <v>142</v>
      </c>
      <c r="J9" s="24"/>
      <c r="K9" s="16" t="s">
        <v>142</v>
      </c>
      <c r="L9" s="24"/>
      <c r="M9" s="16" t="s">
        <v>142</v>
      </c>
      <c r="N9" s="24"/>
      <c r="O9" s="16" t="s">
        <v>142</v>
      </c>
      <c r="P9" s="24"/>
      <c r="Q9" s="16" t="s">
        <v>142</v>
      </c>
      <c r="R9" s="18"/>
      <c r="S9" s="19" t="s">
        <v>142</v>
      </c>
    </row>
    <row r="10" spans="2:29" ht="19.7" customHeight="1" x14ac:dyDescent="0.2">
      <c r="B10" s="15" t="s">
        <v>125</v>
      </c>
      <c r="C10" s="16" t="s">
        <v>142</v>
      </c>
      <c r="D10" s="16" t="s">
        <v>142</v>
      </c>
      <c r="E10" s="17" t="s">
        <v>142</v>
      </c>
      <c r="F10" s="24"/>
      <c r="G10" s="16" t="s">
        <v>142</v>
      </c>
      <c r="H10" s="24"/>
      <c r="I10" s="16" t="s">
        <v>142</v>
      </c>
      <c r="J10" s="24"/>
      <c r="K10" s="16" t="s">
        <v>142</v>
      </c>
      <c r="L10" s="24"/>
      <c r="M10" s="16" t="s">
        <v>142</v>
      </c>
      <c r="N10" s="24"/>
      <c r="O10" s="16" t="s">
        <v>142</v>
      </c>
      <c r="P10" s="24"/>
      <c r="Q10" s="16" t="s">
        <v>142</v>
      </c>
      <c r="R10" s="18"/>
      <c r="S10" s="19" t="s">
        <v>142</v>
      </c>
    </row>
    <row r="11" spans="2:29" ht="19.7" customHeight="1" x14ac:dyDescent="0.2">
      <c r="B11" s="15" t="s">
        <v>69</v>
      </c>
      <c r="C11" s="16" t="s">
        <v>142</v>
      </c>
      <c r="D11" s="16" t="s">
        <v>142</v>
      </c>
      <c r="E11" s="17" t="s">
        <v>142</v>
      </c>
      <c r="F11" s="24"/>
      <c r="G11" s="16" t="s">
        <v>142</v>
      </c>
      <c r="H11" s="24"/>
      <c r="I11" s="16" t="s">
        <v>142</v>
      </c>
      <c r="J11" s="24"/>
      <c r="K11" s="16" t="s">
        <v>142</v>
      </c>
      <c r="L11" s="24"/>
      <c r="M11" s="16" t="s">
        <v>142</v>
      </c>
      <c r="N11" s="24"/>
      <c r="O11" s="16" t="s">
        <v>142</v>
      </c>
      <c r="P11" s="24"/>
      <c r="Q11" s="16" t="s">
        <v>142</v>
      </c>
      <c r="R11" s="18"/>
      <c r="S11" s="19" t="s">
        <v>142</v>
      </c>
    </row>
    <row r="12" spans="2:29" ht="19.7" customHeight="1" x14ac:dyDescent="0.2">
      <c r="B12" s="15" t="s">
        <v>126</v>
      </c>
      <c r="C12" s="16" t="s">
        <v>142</v>
      </c>
      <c r="D12" s="16" t="s">
        <v>142</v>
      </c>
      <c r="E12" s="17" t="s">
        <v>142</v>
      </c>
      <c r="F12" s="24"/>
      <c r="G12" s="16" t="s">
        <v>142</v>
      </c>
      <c r="H12" s="24"/>
      <c r="I12" s="16" t="s">
        <v>142</v>
      </c>
      <c r="J12" s="24"/>
      <c r="K12" s="16" t="s">
        <v>142</v>
      </c>
      <c r="L12" s="24"/>
      <c r="M12" s="16" t="s">
        <v>142</v>
      </c>
      <c r="N12" s="24"/>
      <c r="O12" s="16" t="s">
        <v>142</v>
      </c>
      <c r="P12" s="24"/>
      <c r="Q12" s="16" t="s">
        <v>142</v>
      </c>
      <c r="R12" s="18"/>
      <c r="S12" s="19" t="s">
        <v>142</v>
      </c>
    </row>
    <row r="13" spans="2:29" ht="19.7" customHeight="1" x14ac:dyDescent="0.2">
      <c r="B13" s="15" t="s">
        <v>67</v>
      </c>
      <c r="C13" s="16" t="s">
        <v>142</v>
      </c>
      <c r="D13" s="16" t="s">
        <v>142</v>
      </c>
      <c r="E13" s="17" t="s">
        <v>142</v>
      </c>
      <c r="F13" s="24"/>
      <c r="G13" s="16" t="s">
        <v>142</v>
      </c>
      <c r="H13" s="24"/>
      <c r="I13" s="16" t="s">
        <v>142</v>
      </c>
      <c r="J13" s="24"/>
      <c r="K13" s="16" t="s">
        <v>142</v>
      </c>
      <c r="L13" s="24"/>
      <c r="M13" s="16" t="s">
        <v>142</v>
      </c>
      <c r="N13" s="24"/>
      <c r="O13" s="16" t="s">
        <v>142</v>
      </c>
      <c r="P13" s="24"/>
      <c r="Q13" s="16" t="s">
        <v>142</v>
      </c>
      <c r="R13" s="18"/>
      <c r="S13" s="19" t="s">
        <v>142</v>
      </c>
    </row>
    <row r="14" spans="2:29" ht="19.7" customHeight="1" x14ac:dyDescent="0.2">
      <c r="B14" s="15" t="s">
        <v>16</v>
      </c>
      <c r="C14" s="16" t="s">
        <v>142</v>
      </c>
      <c r="D14" s="16" t="s">
        <v>142</v>
      </c>
      <c r="E14" s="17" t="s">
        <v>142</v>
      </c>
      <c r="F14" s="24"/>
      <c r="G14" s="16" t="s">
        <v>142</v>
      </c>
      <c r="H14" s="24"/>
      <c r="I14" s="16" t="s">
        <v>142</v>
      </c>
      <c r="J14" s="24"/>
      <c r="K14" s="16" t="s">
        <v>142</v>
      </c>
      <c r="L14" s="24"/>
      <c r="M14" s="16" t="s">
        <v>142</v>
      </c>
      <c r="N14" s="24"/>
      <c r="O14" s="16" t="s">
        <v>142</v>
      </c>
      <c r="P14" s="24"/>
      <c r="Q14" s="16" t="s">
        <v>142</v>
      </c>
      <c r="R14" s="18"/>
      <c r="S14" s="19" t="s">
        <v>142</v>
      </c>
    </row>
    <row r="15" spans="2:29" ht="19.7" customHeight="1" x14ac:dyDescent="0.2">
      <c r="B15" s="15" t="s">
        <v>73</v>
      </c>
      <c r="C15" s="16" t="s">
        <v>142</v>
      </c>
      <c r="D15" s="16" t="s">
        <v>142</v>
      </c>
      <c r="E15" s="17" t="s">
        <v>142</v>
      </c>
      <c r="F15" s="24"/>
      <c r="G15" s="16" t="s">
        <v>142</v>
      </c>
      <c r="H15" s="24"/>
      <c r="I15" s="16" t="s">
        <v>142</v>
      </c>
      <c r="J15" s="24"/>
      <c r="K15" s="16" t="s">
        <v>142</v>
      </c>
      <c r="L15" s="24"/>
      <c r="M15" s="16" t="s">
        <v>142</v>
      </c>
      <c r="N15" s="24"/>
      <c r="O15" s="16" t="s">
        <v>142</v>
      </c>
      <c r="P15" s="24"/>
      <c r="Q15" s="16" t="s">
        <v>142</v>
      </c>
      <c r="R15" s="18"/>
      <c r="S15" s="19" t="s">
        <v>142</v>
      </c>
    </row>
    <row r="16" spans="2:29" ht="19.7" customHeight="1" x14ac:dyDescent="0.2">
      <c r="B16" s="15" t="s">
        <v>34</v>
      </c>
      <c r="C16" s="16" t="s">
        <v>142</v>
      </c>
      <c r="D16" s="16" t="s">
        <v>142</v>
      </c>
      <c r="E16" s="17" t="s">
        <v>142</v>
      </c>
      <c r="F16" s="24"/>
      <c r="G16" s="16" t="s">
        <v>142</v>
      </c>
      <c r="H16" s="24"/>
      <c r="I16" s="16" t="s">
        <v>142</v>
      </c>
      <c r="J16" s="24"/>
      <c r="K16" s="16" t="s">
        <v>142</v>
      </c>
      <c r="L16" s="24"/>
      <c r="M16" s="16" t="s">
        <v>142</v>
      </c>
      <c r="N16" s="24"/>
      <c r="O16" s="16" t="s">
        <v>142</v>
      </c>
      <c r="P16" s="24"/>
      <c r="Q16" s="16" t="s">
        <v>142</v>
      </c>
      <c r="R16" s="18"/>
      <c r="S16" s="19" t="s">
        <v>142</v>
      </c>
    </row>
    <row r="17" spans="2:19" ht="19.7" customHeight="1" x14ac:dyDescent="0.2">
      <c r="B17" s="15" t="s">
        <v>87</v>
      </c>
      <c r="C17" s="16" t="s">
        <v>142</v>
      </c>
      <c r="D17" s="16" t="s">
        <v>142</v>
      </c>
      <c r="E17" s="17" t="s">
        <v>142</v>
      </c>
      <c r="F17" s="24"/>
      <c r="G17" s="16" t="s">
        <v>142</v>
      </c>
      <c r="H17" s="24"/>
      <c r="I17" s="16" t="s">
        <v>142</v>
      </c>
      <c r="J17" s="24"/>
      <c r="K17" s="16" t="s">
        <v>142</v>
      </c>
      <c r="L17" s="24"/>
      <c r="M17" s="16" t="s">
        <v>142</v>
      </c>
      <c r="N17" s="24"/>
      <c r="O17" s="16" t="s">
        <v>142</v>
      </c>
      <c r="P17" s="24"/>
      <c r="Q17" s="16" t="s">
        <v>142</v>
      </c>
      <c r="R17" s="18"/>
      <c r="S17" s="19" t="s">
        <v>142</v>
      </c>
    </row>
    <row r="18" spans="2:19" ht="19.7" customHeight="1" x14ac:dyDescent="0.2">
      <c r="B18" s="15" t="s">
        <v>5</v>
      </c>
      <c r="C18" s="16" t="s">
        <v>142</v>
      </c>
      <c r="D18" s="16" t="s">
        <v>142</v>
      </c>
      <c r="E18" s="17" t="s">
        <v>142</v>
      </c>
      <c r="F18" s="24"/>
      <c r="G18" s="16" t="s">
        <v>142</v>
      </c>
      <c r="H18" s="24"/>
      <c r="I18" s="16" t="s">
        <v>142</v>
      </c>
      <c r="J18" s="24"/>
      <c r="K18" s="16" t="s">
        <v>142</v>
      </c>
      <c r="L18" s="24"/>
      <c r="M18" s="16" t="s">
        <v>142</v>
      </c>
      <c r="N18" s="24"/>
      <c r="O18" s="16" t="s">
        <v>142</v>
      </c>
      <c r="P18" s="24"/>
      <c r="Q18" s="16" t="s">
        <v>142</v>
      </c>
      <c r="R18" s="18"/>
      <c r="S18" s="19" t="s">
        <v>142</v>
      </c>
    </row>
    <row r="19" spans="2:19" ht="19.7" customHeight="1" x14ac:dyDescent="0.2">
      <c r="B19" s="15" t="s">
        <v>77</v>
      </c>
      <c r="C19" s="16" t="s">
        <v>142</v>
      </c>
      <c r="D19" s="16" t="s">
        <v>142</v>
      </c>
      <c r="E19" s="17" t="s">
        <v>142</v>
      </c>
      <c r="F19" s="24"/>
      <c r="G19" s="16" t="s">
        <v>142</v>
      </c>
      <c r="H19" s="24"/>
      <c r="I19" s="16" t="s">
        <v>142</v>
      </c>
      <c r="J19" s="24"/>
      <c r="K19" s="16" t="s">
        <v>142</v>
      </c>
      <c r="L19" s="24"/>
      <c r="M19" s="16" t="s">
        <v>142</v>
      </c>
      <c r="N19" s="24"/>
      <c r="O19" s="16" t="s">
        <v>142</v>
      </c>
      <c r="P19" s="24"/>
      <c r="Q19" s="16" t="s">
        <v>142</v>
      </c>
      <c r="R19" s="18"/>
      <c r="S19" s="19" t="s">
        <v>142</v>
      </c>
    </row>
    <row r="20" spans="2:19" ht="19.7" customHeight="1" x14ac:dyDescent="0.2">
      <c r="B20" s="15" t="s">
        <v>27</v>
      </c>
      <c r="C20" s="16" t="s">
        <v>142</v>
      </c>
      <c r="D20" s="16" t="s">
        <v>142</v>
      </c>
      <c r="E20" s="17" t="s">
        <v>142</v>
      </c>
      <c r="F20" s="24"/>
      <c r="G20" s="16" t="s">
        <v>142</v>
      </c>
      <c r="H20" s="24"/>
      <c r="I20" s="16" t="s">
        <v>142</v>
      </c>
      <c r="J20" s="24"/>
      <c r="K20" s="16" t="s">
        <v>142</v>
      </c>
      <c r="L20" s="24"/>
      <c r="M20" s="16" t="s">
        <v>142</v>
      </c>
      <c r="N20" s="24"/>
      <c r="O20" s="16" t="s">
        <v>142</v>
      </c>
      <c r="P20" s="24"/>
      <c r="Q20" s="16" t="s">
        <v>142</v>
      </c>
      <c r="R20" s="18"/>
      <c r="S20" s="19" t="s">
        <v>142</v>
      </c>
    </row>
    <row r="21" spans="2:19" ht="19.7" customHeight="1" x14ac:dyDescent="0.2">
      <c r="B21" s="15" t="s">
        <v>101</v>
      </c>
      <c r="C21" s="16" t="s">
        <v>142</v>
      </c>
      <c r="D21" s="16" t="s">
        <v>142</v>
      </c>
      <c r="E21" s="17" t="s">
        <v>142</v>
      </c>
      <c r="F21" s="24"/>
      <c r="G21" s="16" t="s">
        <v>142</v>
      </c>
      <c r="H21" s="24"/>
      <c r="I21" s="16" t="s">
        <v>142</v>
      </c>
      <c r="J21" s="24"/>
      <c r="K21" s="16" t="s">
        <v>142</v>
      </c>
      <c r="L21" s="24"/>
      <c r="M21" s="16" t="s">
        <v>142</v>
      </c>
      <c r="N21" s="24"/>
      <c r="O21" s="16" t="s">
        <v>142</v>
      </c>
      <c r="P21" s="24"/>
      <c r="Q21" s="16" t="s">
        <v>142</v>
      </c>
      <c r="R21" s="18"/>
      <c r="S21" s="19" t="s">
        <v>142</v>
      </c>
    </row>
    <row r="22" spans="2:19" ht="19.7" customHeight="1" x14ac:dyDescent="0.2">
      <c r="B22" s="15" t="s">
        <v>28</v>
      </c>
      <c r="C22" s="16" t="s">
        <v>142</v>
      </c>
      <c r="D22" s="16" t="s">
        <v>142</v>
      </c>
      <c r="E22" s="17" t="s">
        <v>142</v>
      </c>
      <c r="F22" s="24"/>
      <c r="G22" s="16" t="s">
        <v>142</v>
      </c>
      <c r="H22" s="24"/>
      <c r="I22" s="16" t="s">
        <v>142</v>
      </c>
      <c r="J22" s="24"/>
      <c r="K22" s="16" t="s">
        <v>142</v>
      </c>
      <c r="L22" s="24"/>
      <c r="M22" s="16" t="s">
        <v>142</v>
      </c>
      <c r="N22" s="24"/>
      <c r="O22" s="16" t="s">
        <v>142</v>
      </c>
      <c r="P22" s="24"/>
      <c r="Q22" s="16" t="s">
        <v>142</v>
      </c>
      <c r="R22" s="18"/>
      <c r="S22" s="19" t="s">
        <v>142</v>
      </c>
    </row>
    <row r="23" spans="2:19" ht="19.7" customHeight="1" x14ac:dyDescent="0.2">
      <c r="B23" s="15" t="s">
        <v>98</v>
      </c>
      <c r="C23" s="16" t="s">
        <v>142</v>
      </c>
      <c r="D23" s="16" t="s">
        <v>142</v>
      </c>
      <c r="E23" s="17" t="s">
        <v>142</v>
      </c>
      <c r="F23" s="24"/>
      <c r="G23" s="16" t="s">
        <v>142</v>
      </c>
      <c r="H23" s="24"/>
      <c r="I23" s="16" t="s">
        <v>142</v>
      </c>
      <c r="J23" s="24"/>
      <c r="K23" s="16" t="s">
        <v>142</v>
      </c>
      <c r="L23" s="24"/>
      <c r="M23" s="16" t="s">
        <v>142</v>
      </c>
      <c r="N23" s="24"/>
      <c r="O23" s="16" t="s">
        <v>142</v>
      </c>
      <c r="P23" s="24"/>
      <c r="Q23" s="16" t="s">
        <v>142</v>
      </c>
      <c r="R23" s="18"/>
      <c r="S23" s="19" t="s">
        <v>142</v>
      </c>
    </row>
    <row r="24" spans="2:19" ht="19.7" customHeight="1" x14ac:dyDescent="0.2">
      <c r="B24" s="15" t="s">
        <v>117</v>
      </c>
      <c r="C24" s="16" t="s">
        <v>142</v>
      </c>
      <c r="D24" s="16" t="s">
        <v>142</v>
      </c>
      <c r="E24" s="17" t="s">
        <v>142</v>
      </c>
      <c r="F24" s="24"/>
      <c r="G24" s="16" t="s">
        <v>142</v>
      </c>
      <c r="H24" s="24"/>
      <c r="I24" s="16" t="s">
        <v>142</v>
      </c>
      <c r="J24" s="24"/>
      <c r="K24" s="16" t="s">
        <v>142</v>
      </c>
      <c r="L24" s="24"/>
      <c r="M24" s="16" t="s">
        <v>142</v>
      </c>
      <c r="N24" s="24"/>
      <c r="O24" s="16" t="s">
        <v>142</v>
      </c>
      <c r="P24" s="24"/>
      <c r="Q24" s="16" t="s">
        <v>142</v>
      </c>
      <c r="R24" s="18"/>
      <c r="S24" s="19" t="s">
        <v>142</v>
      </c>
    </row>
    <row r="25" spans="2:19" ht="19.7" customHeight="1" x14ac:dyDescent="0.2">
      <c r="B25" s="15" t="s">
        <v>44</v>
      </c>
      <c r="C25" s="16" t="s">
        <v>142</v>
      </c>
      <c r="D25" s="16" t="s">
        <v>142</v>
      </c>
      <c r="E25" s="17" t="s">
        <v>142</v>
      </c>
      <c r="F25" s="24"/>
      <c r="G25" s="16" t="s">
        <v>142</v>
      </c>
      <c r="H25" s="24"/>
      <c r="I25" s="16" t="s">
        <v>142</v>
      </c>
      <c r="J25" s="24"/>
      <c r="K25" s="16" t="s">
        <v>142</v>
      </c>
      <c r="L25" s="24"/>
      <c r="M25" s="16" t="s">
        <v>142</v>
      </c>
      <c r="N25" s="24"/>
      <c r="O25" s="16" t="s">
        <v>142</v>
      </c>
      <c r="P25" s="24"/>
      <c r="Q25" s="16" t="s">
        <v>142</v>
      </c>
      <c r="R25" s="18"/>
      <c r="S25" s="19" t="s">
        <v>142</v>
      </c>
    </row>
    <row r="26" spans="2:19" ht="19.7" customHeight="1" x14ac:dyDescent="0.2">
      <c r="B26" s="15" t="s">
        <v>131</v>
      </c>
      <c r="C26" s="16" t="s">
        <v>142</v>
      </c>
      <c r="D26" s="16" t="s">
        <v>142</v>
      </c>
      <c r="E26" s="17" t="s">
        <v>142</v>
      </c>
      <c r="F26" s="24"/>
      <c r="G26" s="16" t="s">
        <v>142</v>
      </c>
      <c r="H26" s="24"/>
      <c r="I26" s="16" t="s">
        <v>142</v>
      </c>
      <c r="J26" s="24"/>
      <c r="K26" s="16" t="s">
        <v>142</v>
      </c>
      <c r="L26" s="24"/>
      <c r="M26" s="16" t="s">
        <v>142</v>
      </c>
      <c r="N26" s="24"/>
      <c r="O26" s="16" t="s">
        <v>142</v>
      </c>
      <c r="P26" s="24"/>
      <c r="Q26" s="16" t="s">
        <v>142</v>
      </c>
      <c r="R26" s="18"/>
      <c r="S26" s="19" t="s">
        <v>142</v>
      </c>
    </row>
    <row r="27" spans="2:19" ht="19.7" customHeight="1" x14ac:dyDescent="0.2">
      <c r="B27" s="15" t="s">
        <v>59</v>
      </c>
      <c r="C27" s="16" t="s">
        <v>142</v>
      </c>
      <c r="D27" s="16" t="s">
        <v>142</v>
      </c>
      <c r="E27" s="17" t="s">
        <v>142</v>
      </c>
      <c r="F27" s="24"/>
      <c r="G27" s="16" t="s">
        <v>142</v>
      </c>
      <c r="H27" s="24"/>
      <c r="I27" s="16" t="s">
        <v>142</v>
      </c>
      <c r="J27" s="24"/>
      <c r="K27" s="16" t="s">
        <v>142</v>
      </c>
      <c r="L27" s="24"/>
      <c r="M27" s="16" t="s">
        <v>142</v>
      </c>
      <c r="N27" s="24"/>
      <c r="O27" s="16" t="s">
        <v>142</v>
      </c>
      <c r="P27" s="24"/>
      <c r="Q27" s="16" t="s">
        <v>142</v>
      </c>
      <c r="R27" s="18"/>
      <c r="S27" s="19" t="s">
        <v>142</v>
      </c>
    </row>
    <row r="28" spans="2:19" ht="19.7" customHeight="1" x14ac:dyDescent="0.2">
      <c r="B28" s="15" t="s">
        <v>104</v>
      </c>
      <c r="C28" s="16" t="s">
        <v>142</v>
      </c>
      <c r="D28" s="16" t="s">
        <v>142</v>
      </c>
      <c r="E28" s="17" t="s">
        <v>142</v>
      </c>
      <c r="F28" s="24"/>
      <c r="G28" s="16" t="s">
        <v>142</v>
      </c>
      <c r="H28" s="24"/>
      <c r="I28" s="16" t="s">
        <v>142</v>
      </c>
      <c r="J28" s="24"/>
      <c r="K28" s="16" t="s">
        <v>142</v>
      </c>
      <c r="L28" s="24"/>
      <c r="M28" s="16" t="s">
        <v>142</v>
      </c>
      <c r="N28" s="24"/>
      <c r="O28" s="16" t="s">
        <v>142</v>
      </c>
      <c r="P28" s="24"/>
      <c r="Q28" s="16" t="s">
        <v>142</v>
      </c>
      <c r="R28" s="18"/>
      <c r="S28" s="19" t="s">
        <v>142</v>
      </c>
    </row>
    <row r="29" spans="2:19" ht="19.7" customHeight="1" x14ac:dyDescent="0.2">
      <c r="B29" s="15" t="s">
        <v>48</v>
      </c>
      <c r="C29" s="16" t="s">
        <v>142</v>
      </c>
      <c r="D29" s="16" t="s">
        <v>142</v>
      </c>
      <c r="E29" s="17" t="s">
        <v>142</v>
      </c>
      <c r="F29" s="24"/>
      <c r="G29" s="16" t="s">
        <v>142</v>
      </c>
      <c r="H29" s="24"/>
      <c r="I29" s="16" t="s">
        <v>142</v>
      </c>
      <c r="J29" s="24"/>
      <c r="K29" s="16" t="s">
        <v>142</v>
      </c>
      <c r="L29" s="24"/>
      <c r="M29" s="16" t="s">
        <v>142</v>
      </c>
      <c r="N29" s="24"/>
      <c r="O29" s="16" t="s">
        <v>142</v>
      </c>
      <c r="P29" s="24"/>
      <c r="Q29" s="16" t="s">
        <v>142</v>
      </c>
      <c r="R29" s="18"/>
      <c r="S29" s="19" t="s">
        <v>142</v>
      </c>
    </row>
    <row r="30" spans="2:19" ht="19.7" customHeight="1" x14ac:dyDescent="0.2">
      <c r="B30" s="15" t="s">
        <v>123</v>
      </c>
      <c r="C30" s="16" t="s">
        <v>142</v>
      </c>
      <c r="D30" s="16" t="s">
        <v>142</v>
      </c>
      <c r="E30" s="17" t="s">
        <v>142</v>
      </c>
      <c r="F30" s="24"/>
      <c r="G30" s="16" t="s">
        <v>142</v>
      </c>
      <c r="H30" s="24"/>
      <c r="I30" s="16" t="s">
        <v>142</v>
      </c>
      <c r="J30" s="24"/>
      <c r="K30" s="16" t="s">
        <v>142</v>
      </c>
      <c r="L30" s="24"/>
      <c r="M30" s="16" t="s">
        <v>142</v>
      </c>
      <c r="N30" s="24"/>
      <c r="O30" s="16" t="s">
        <v>142</v>
      </c>
      <c r="P30" s="24"/>
      <c r="Q30" s="16" t="s">
        <v>142</v>
      </c>
      <c r="R30" s="18"/>
      <c r="S30" s="19" t="s">
        <v>142</v>
      </c>
    </row>
    <row r="31" spans="2:19" ht="19.7" customHeight="1" x14ac:dyDescent="0.2">
      <c r="B31" s="15" t="s">
        <v>70</v>
      </c>
      <c r="C31" s="16" t="s">
        <v>142</v>
      </c>
      <c r="D31" s="16" t="s">
        <v>142</v>
      </c>
      <c r="E31" s="17" t="s">
        <v>142</v>
      </c>
      <c r="F31" s="24"/>
      <c r="G31" s="16" t="s">
        <v>142</v>
      </c>
      <c r="H31" s="24"/>
      <c r="I31" s="16" t="s">
        <v>142</v>
      </c>
      <c r="J31" s="24"/>
      <c r="K31" s="16" t="s">
        <v>142</v>
      </c>
      <c r="L31" s="24"/>
      <c r="M31" s="16" t="s">
        <v>142</v>
      </c>
      <c r="N31" s="24"/>
      <c r="O31" s="16" t="s">
        <v>142</v>
      </c>
      <c r="P31" s="24"/>
      <c r="Q31" s="16" t="s">
        <v>142</v>
      </c>
      <c r="R31" s="18"/>
      <c r="S31" s="19" t="s">
        <v>142</v>
      </c>
    </row>
    <row r="32" spans="2:19" ht="19.7" customHeight="1" x14ac:dyDescent="0.2">
      <c r="B32" s="20" t="s">
        <v>128</v>
      </c>
      <c r="C32" s="21" t="s">
        <v>142</v>
      </c>
      <c r="D32" s="21" t="s">
        <v>142</v>
      </c>
      <c r="E32" s="22" t="s">
        <v>142</v>
      </c>
      <c r="F32" s="6"/>
      <c r="G32" s="21" t="s">
        <v>142</v>
      </c>
      <c r="H32" s="6"/>
      <c r="I32" s="21" t="s">
        <v>142</v>
      </c>
      <c r="J32" s="6"/>
      <c r="K32" s="21" t="s">
        <v>142</v>
      </c>
      <c r="L32" s="6"/>
      <c r="M32" s="21" t="s">
        <v>142</v>
      </c>
      <c r="N32" s="6"/>
      <c r="O32" s="21" t="s">
        <v>142</v>
      </c>
      <c r="P32" s="6"/>
      <c r="Q32" s="21" t="s">
        <v>142</v>
      </c>
      <c r="R32" s="5"/>
      <c r="S32" s="23" t="s">
        <v>142</v>
      </c>
    </row>
    <row r="33" spans="2:19" ht="19.7" customHeight="1" x14ac:dyDescent="0.2">
      <c r="B33" s="15" t="s">
        <v>66</v>
      </c>
      <c r="C33" s="16" t="s">
        <v>142</v>
      </c>
      <c r="D33" s="16" t="s">
        <v>142</v>
      </c>
      <c r="E33" s="17" t="s">
        <v>142</v>
      </c>
      <c r="F33" s="24"/>
      <c r="G33" s="16" t="s">
        <v>142</v>
      </c>
      <c r="H33" s="24"/>
      <c r="I33" s="16" t="s">
        <v>142</v>
      </c>
      <c r="J33" s="24"/>
      <c r="K33" s="16" t="s">
        <v>142</v>
      </c>
      <c r="L33" s="24"/>
      <c r="M33" s="16" t="s">
        <v>142</v>
      </c>
      <c r="N33" s="24"/>
      <c r="O33" s="16" t="s">
        <v>142</v>
      </c>
      <c r="P33" s="24"/>
      <c r="Q33" s="16" t="s">
        <v>142</v>
      </c>
      <c r="R33" s="18"/>
      <c r="S33" s="19" t="s">
        <v>142</v>
      </c>
    </row>
    <row r="34" spans="2:19" x14ac:dyDescent="0.2">
      <c r="B34" s="20" t="s">
        <v>80</v>
      </c>
      <c r="C34" s="21" t="s">
        <v>142</v>
      </c>
      <c r="D34" s="21" t="s">
        <v>142</v>
      </c>
      <c r="E34" s="22" t="s">
        <v>142</v>
      </c>
      <c r="F34" s="6"/>
      <c r="G34" s="21" t="s">
        <v>142</v>
      </c>
      <c r="H34" s="6"/>
      <c r="I34" s="21" t="s">
        <v>142</v>
      </c>
      <c r="J34" s="6"/>
      <c r="K34" s="21" t="s">
        <v>142</v>
      </c>
      <c r="L34" s="6"/>
      <c r="M34" s="21" t="s">
        <v>142</v>
      </c>
      <c r="N34" s="6"/>
      <c r="O34" s="21" t="s">
        <v>142</v>
      </c>
      <c r="P34" s="6"/>
      <c r="Q34" s="21" t="s">
        <v>142</v>
      </c>
      <c r="R34" s="5"/>
      <c r="S34" s="23" t="s">
        <v>142</v>
      </c>
    </row>
    <row r="35" spans="2:19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</sheetData>
  <mergeCells count="13">
    <mergeCell ref="E3:E4"/>
    <mergeCell ref="F3:G3"/>
    <mergeCell ref="H3:I3"/>
    <mergeCell ref="B1:S2"/>
    <mergeCell ref="J3:K3"/>
    <mergeCell ref="L3:M3"/>
    <mergeCell ref="N3:O3"/>
    <mergeCell ref="P3:Q3"/>
    <mergeCell ref="R3:R4"/>
    <mergeCell ref="S3:S4"/>
    <mergeCell ref="B3:B4"/>
    <mergeCell ref="C3:C4"/>
    <mergeCell ref="D3:D4"/>
  </mergeCells>
  <phoneticPr fontId="5" type="noConversion"/>
  <pageMargins left="0.98425196850393704" right="7.874015748031496E-2" top="0.6692913385826772" bottom="0.59055118110236215" header="0.5" footer="0.5"/>
  <pageSetup paperSize="9" scale="80" orientation="landscape" copies="0"/>
  <headerFooter alignWithMargins="0"/>
  <rowBreaks count="1" manualBreakCount="1">
    <brk id="32" min="2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4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0.7109375" customWidth="1"/>
    <col min="2" max="2" width="7.140625" customWidth="1"/>
    <col min="3" max="3" width="32" customWidth="1"/>
    <col min="4" max="4" width="26.140625" customWidth="1"/>
    <col min="5" max="5" width="7.140625" customWidth="1"/>
    <col min="6" max="6" width="13.5703125" customWidth="1"/>
    <col min="7" max="7" width="21.42578125" customWidth="1"/>
  </cols>
  <sheetData>
    <row r="1" spans="2:29" ht="24.95" customHeight="1" x14ac:dyDescent="0.2">
      <c r="B1" s="73" t="s">
        <v>106</v>
      </c>
      <c r="C1" s="73"/>
      <c r="D1" s="73"/>
      <c r="E1" s="73"/>
      <c r="F1" s="73"/>
      <c r="G1" s="73"/>
    </row>
    <row r="2" spans="2:29" ht="9.9499999999999993" customHeight="1" x14ac:dyDescent="0.2">
      <c r="B2" s="74"/>
      <c r="C2" s="74"/>
      <c r="D2" s="74"/>
      <c r="E2" s="74"/>
      <c r="F2" s="74"/>
      <c r="G2" s="74"/>
    </row>
    <row r="3" spans="2:29" ht="27.95" customHeight="1" x14ac:dyDescent="0.2">
      <c r="B3" s="9" t="s">
        <v>38</v>
      </c>
      <c r="C3" s="10" t="s">
        <v>135</v>
      </c>
      <c r="D3" s="10" t="s">
        <v>53</v>
      </c>
      <c r="E3" s="10" t="s">
        <v>52</v>
      </c>
      <c r="F3" s="10" t="s">
        <v>112</v>
      </c>
      <c r="G3" s="11" t="s">
        <v>36</v>
      </c>
      <c r="Z3" t="s">
        <v>85</v>
      </c>
      <c r="AA3" t="s">
        <v>99</v>
      </c>
      <c r="AB3" t="s">
        <v>139</v>
      </c>
      <c r="AC3" t="s">
        <v>91</v>
      </c>
    </row>
    <row r="4" spans="2:29" ht="22.35" customHeight="1" x14ac:dyDescent="0.2">
      <c r="B4" s="15" t="s">
        <v>42</v>
      </c>
      <c r="C4" s="16" t="s">
        <v>13</v>
      </c>
      <c r="D4" s="16" t="s">
        <v>142</v>
      </c>
      <c r="E4" s="17" t="s">
        <v>127</v>
      </c>
      <c r="F4" s="18">
        <v>226709</v>
      </c>
      <c r="G4" s="19" t="s">
        <v>114</v>
      </c>
      <c r="Z4" s="14">
        <v>226709</v>
      </c>
    </row>
    <row r="5" spans="2:29" ht="22.35" customHeight="1" x14ac:dyDescent="0.2">
      <c r="B5" s="15" t="s">
        <v>133</v>
      </c>
      <c r="C5" s="16" t="s">
        <v>142</v>
      </c>
      <c r="D5" s="16" t="s">
        <v>142</v>
      </c>
      <c r="E5" s="17" t="s">
        <v>142</v>
      </c>
      <c r="F5" s="18"/>
      <c r="G5" s="19" t="s">
        <v>142</v>
      </c>
    </row>
    <row r="6" spans="2:29" ht="22.35" customHeight="1" x14ac:dyDescent="0.2">
      <c r="B6" s="15" t="s">
        <v>57</v>
      </c>
      <c r="C6" s="16" t="s">
        <v>142</v>
      </c>
      <c r="D6" s="16" t="s">
        <v>142</v>
      </c>
      <c r="E6" s="17" t="s">
        <v>142</v>
      </c>
      <c r="F6" s="18"/>
      <c r="G6" s="19" t="s">
        <v>142</v>
      </c>
    </row>
    <row r="7" spans="2:29" ht="22.35" customHeight="1" x14ac:dyDescent="0.2">
      <c r="B7" s="15" t="s">
        <v>105</v>
      </c>
      <c r="C7" s="16" t="s">
        <v>142</v>
      </c>
      <c r="D7" s="16" t="s">
        <v>142</v>
      </c>
      <c r="E7" s="17" t="s">
        <v>142</v>
      </c>
      <c r="F7" s="18"/>
      <c r="G7" s="19" t="s">
        <v>142</v>
      </c>
    </row>
    <row r="8" spans="2:29" ht="22.35" customHeight="1" x14ac:dyDescent="0.2">
      <c r="B8" s="15" t="s">
        <v>45</v>
      </c>
      <c r="C8" s="16" t="s">
        <v>142</v>
      </c>
      <c r="D8" s="16" t="s">
        <v>142</v>
      </c>
      <c r="E8" s="17" t="s">
        <v>142</v>
      </c>
      <c r="F8" s="18"/>
      <c r="G8" s="19" t="s">
        <v>142</v>
      </c>
    </row>
    <row r="9" spans="2:29" ht="22.35" customHeight="1" x14ac:dyDescent="0.2">
      <c r="B9" s="15" t="s">
        <v>125</v>
      </c>
      <c r="C9" s="16" t="s">
        <v>142</v>
      </c>
      <c r="D9" s="16" t="s">
        <v>142</v>
      </c>
      <c r="E9" s="17" t="s">
        <v>142</v>
      </c>
      <c r="F9" s="18"/>
      <c r="G9" s="19" t="s">
        <v>142</v>
      </c>
    </row>
    <row r="10" spans="2:29" ht="22.35" customHeight="1" x14ac:dyDescent="0.2">
      <c r="B10" s="15" t="s">
        <v>69</v>
      </c>
      <c r="C10" s="16" t="s">
        <v>142</v>
      </c>
      <c r="D10" s="16" t="s">
        <v>142</v>
      </c>
      <c r="E10" s="17" t="s">
        <v>142</v>
      </c>
      <c r="F10" s="18"/>
      <c r="G10" s="19" t="s">
        <v>142</v>
      </c>
    </row>
    <row r="11" spans="2:29" ht="22.35" customHeight="1" x14ac:dyDescent="0.2">
      <c r="B11" s="15" t="s">
        <v>126</v>
      </c>
      <c r="C11" s="16" t="s">
        <v>142</v>
      </c>
      <c r="D11" s="16" t="s">
        <v>142</v>
      </c>
      <c r="E11" s="17" t="s">
        <v>142</v>
      </c>
      <c r="F11" s="18"/>
      <c r="G11" s="19" t="s">
        <v>142</v>
      </c>
    </row>
    <row r="12" spans="2:29" ht="22.35" customHeight="1" x14ac:dyDescent="0.2">
      <c r="B12" s="15" t="s">
        <v>67</v>
      </c>
      <c r="C12" s="16" t="s">
        <v>142</v>
      </c>
      <c r="D12" s="16" t="s">
        <v>142</v>
      </c>
      <c r="E12" s="17" t="s">
        <v>142</v>
      </c>
      <c r="F12" s="18"/>
      <c r="G12" s="19" t="s">
        <v>142</v>
      </c>
    </row>
    <row r="13" spans="2:29" ht="22.35" customHeight="1" x14ac:dyDescent="0.2">
      <c r="B13" s="15" t="s">
        <v>16</v>
      </c>
      <c r="C13" s="16" t="s">
        <v>142</v>
      </c>
      <c r="D13" s="16" t="s">
        <v>142</v>
      </c>
      <c r="E13" s="17" t="s">
        <v>142</v>
      </c>
      <c r="F13" s="18"/>
      <c r="G13" s="19" t="s">
        <v>142</v>
      </c>
    </row>
    <row r="14" spans="2:29" ht="22.35" customHeight="1" x14ac:dyDescent="0.2">
      <c r="B14" s="15" t="s">
        <v>73</v>
      </c>
      <c r="C14" s="16" t="s">
        <v>142</v>
      </c>
      <c r="D14" s="16" t="s">
        <v>142</v>
      </c>
      <c r="E14" s="17" t="s">
        <v>142</v>
      </c>
      <c r="F14" s="18"/>
      <c r="G14" s="19" t="s">
        <v>142</v>
      </c>
    </row>
    <row r="15" spans="2:29" ht="22.35" customHeight="1" x14ac:dyDescent="0.2">
      <c r="B15" s="15" t="s">
        <v>34</v>
      </c>
      <c r="C15" s="16" t="s">
        <v>142</v>
      </c>
      <c r="D15" s="16" t="s">
        <v>142</v>
      </c>
      <c r="E15" s="17" t="s">
        <v>142</v>
      </c>
      <c r="F15" s="18"/>
      <c r="G15" s="19" t="s">
        <v>142</v>
      </c>
    </row>
    <row r="16" spans="2:29" ht="22.35" customHeight="1" x14ac:dyDescent="0.2">
      <c r="B16" s="15" t="s">
        <v>87</v>
      </c>
      <c r="C16" s="16" t="s">
        <v>142</v>
      </c>
      <c r="D16" s="16" t="s">
        <v>142</v>
      </c>
      <c r="E16" s="17" t="s">
        <v>142</v>
      </c>
      <c r="F16" s="18"/>
      <c r="G16" s="19" t="s">
        <v>142</v>
      </c>
    </row>
    <row r="17" spans="2:7" ht="22.35" customHeight="1" x14ac:dyDescent="0.2">
      <c r="B17" s="15" t="s">
        <v>5</v>
      </c>
      <c r="C17" s="16" t="s">
        <v>142</v>
      </c>
      <c r="D17" s="16" t="s">
        <v>142</v>
      </c>
      <c r="E17" s="17" t="s">
        <v>142</v>
      </c>
      <c r="F17" s="18"/>
      <c r="G17" s="19" t="s">
        <v>142</v>
      </c>
    </row>
    <row r="18" spans="2:7" ht="22.35" customHeight="1" x14ac:dyDescent="0.2">
      <c r="B18" s="15" t="s">
        <v>77</v>
      </c>
      <c r="C18" s="16" t="s">
        <v>142</v>
      </c>
      <c r="D18" s="16" t="s">
        <v>142</v>
      </c>
      <c r="E18" s="17" t="s">
        <v>142</v>
      </c>
      <c r="F18" s="18"/>
      <c r="G18" s="19" t="s">
        <v>142</v>
      </c>
    </row>
    <row r="19" spans="2:7" ht="22.35" customHeight="1" x14ac:dyDescent="0.2">
      <c r="B19" s="15" t="s">
        <v>27</v>
      </c>
      <c r="C19" s="16" t="s">
        <v>142</v>
      </c>
      <c r="D19" s="16" t="s">
        <v>142</v>
      </c>
      <c r="E19" s="17" t="s">
        <v>142</v>
      </c>
      <c r="F19" s="18"/>
      <c r="G19" s="19" t="s">
        <v>142</v>
      </c>
    </row>
    <row r="20" spans="2:7" ht="22.35" customHeight="1" x14ac:dyDescent="0.2">
      <c r="B20" s="15" t="s">
        <v>101</v>
      </c>
      <c r="C20" s="16" t="s">
        <v>142</v>
      </c>
      <c r="D20" s="16" t="s">
        <v>142</v>
      </c>
      <c r="E20" s="17" t="s">
        <v>142</v>
      </c>
      <c r="F20" s="18"/>
      <c r="G20" s="19" t="s">
        <v>142</v>
      </c>
    </row>
    <row r="21" spans="2:7" ht="22.35" customHeight="1" x14ac:dyDescent="0.2">
      <c r="B21" s="15" t="s">
        <v>28</v>
      </c>
      <c r="C21" s="16" t="s">
        <v>142</v>
      </c>
      <c r="D21" s="16" t="s">
        <v>142</v>
      </c>
      <c r="E21" s="17" t="s">
        <v>142</v>
      </c>
      <c r="F21" s="18"/>
      <c r="G21" s="19" t="s">
        <v>142</v>
      </c>
    </row>
    <row r="22" spans="2:7" ht="22.35" customHeight="1" x14ac:dyDescent="0.2">
      <c r="B22" s="15" t="s">
        <v>98</v>
      </c>
      <c r="C22" s="16" t="s">
        <v>142</v>
      </c>
      <c r="D22" s="16" t="s">
        <v>142</v>
      </c>
      <c r="E22" s="17" t="s">
        <v>142</v>
      </c>
      <c r="F22" s="18"/>
      <c r="G22" s="19" t="s">
        <v>142</v>
      </c>
    </row>
    <row r="23" spans="2:7" ht="22.35" customHeight="1" x14ac:dyDescent="0.2">
      <c r="B23" s="15" t="s">
        <v>117</v>
      </c>
      <c r="C23" s="16" t="s">
        <v>142</v>
      </c>
      <c r="D23" s="16" t="s">
        <v>142</v>
      </c>
      <c r="E23" s="17" t="s">
        <v>142</v>
      </c>
      <c r="F23" s="18"/>
      <c r="G23" s="19" t="s">
        <v>142</v>
      </c>
    </row>
    <row r="24" spans="2:7" ht="22.35" customHeight="1" x14ac:dyDescent="0.2">
      <c r="B24" s="15" t="s">
        <v>44</v>
      </c>
      <c r="C24" s="16" t="s">
        <v>142</v>
      </c>
      <c r="D24" s="16" t="s">
        <v>142</v>
      </c>
      <c r="E24" s="17" t="s">
        <v>142</v>
      </c>
      <c r="F24" s="18"/>
      <c r="G24" s="19" t="s">
        <v>142</v>
      </c>
    </row>
    <row r="25" spans="2:7" ht="22.35" customHeight="1" x14ac:dyDescent="0.2">
      <c r="B25" s="15" t="s">
        <v>131</v>
      </c>
      <c r="C25" s="16" t="s">
        <v>142</v>
      </c>
      <c r="D25" s="16" t="s">
        <v>142</v>
      </c>
      <c r="E25" s="17" t="s">
        <v>142</v>
      </c>
      <c r="F25" s="18"/>
      <c r="G25" s="19" t="s">
        <v>142</v>
      </c>
    </row>
    <row r="26" spans="2:7" ht="22.35" customHeight="1" x14ac:dyDescent="0.2">
      <c r="B26" s="15" t="s">
        <v>59</v>
      </c>
      <c r="C26" s="16" t="s">
        <v>142</v>
      </c>
      <c r="D26" s="16" t="s">
        <v>142</v>
      </c>
      <c r="E26" s="17" t="s">
        <v>142</v>
      </c>
      <c r="F26" s="18"/>
      <c r="G26" s="19" t="s">
        <v>142</v>
      </c>
    </row>
    <row r="27" spans="2:7" ht="22.35" customHeight="1" x14ac:dyDescent="0.2">
      <c r="B27" s="15" t="s">
        <v>104</v>
      </c>
      <c r="C27" s="16" t="s">
        <v>142</v>
      </c>
      <c r="D27" s="16" t="s">
        <v>142</v>
      </c>
      <c r="E27" s="17" t="s">
        <v>142</v>
      </c>
      <c r="F27" s="18"/>
      <c r="G27" s="19" t="s">
        <v>142</v>
      </c>
    </row>
    <row r="28" spans="2:7" ht="22.35" customHeight="1" x14ac:dyDescent="0.2">
      <c r="B28" s="15" t="s">
        <v>48</v>
      </c>
      <c r="C28" s="16" t="s">
        <v>142</v>
      </c>
      <c r="D28" s="16" t="s">
        <v>142</v>
      </c>
      <c r="E28" s="17" t="s">
        <v>142</v>
      </c>
      <c r="F28" s="18"/>
      <c r="G28" s="19" t="s">
        <v>142</v>
      </c>
    </row>
    <row r="29" spans="2:7" ht="22.35" customHeight="1" x14ac:dyDescent="0.2">
      <c r="B29" s="15" t="s">
        <v>123</v>
      </c>
      <c r="C29" s="16" t="s">
        <v>142</v>
      </c>
      <c r="D29" s="16" t="s">
        <v>142</v>
      </c>
      <c r="E29" s="17" t="s">
        <v>142</v>
      </c>
      <c r="F29" s="18"/>
      <c r="G29" s="19" t="s">
        <v>142</v>
      </c>
    </row>
    <row r="30" spans="2:7" ht="22.35" customHeight="1" x14ac:dyDescent="0.2">
      <c r="B30" s="15" t="s">
        <v>70</v>
      </c>
      <c r="C30" s="16" t="s">
        <v>142</v>
      </c>
      <c r="D30" s="16" t="s">
        <v>142</v>
      </c>
      <c r="E30" s="17" t="s">
        <v>142</v>
      </c>
      <c r="F30" s="18"/>
      <c r="G30" s="19" t="s">
        <v>142</v>
      </c>
    </row>
    <row r="31" spans="2:7" ht="22.35" customHeight="1" x14ac:dyDescent="0.2">
      <c r="B31" s="15" t="s">
        <v>128</v>
      </c>
      <c r="C31" s="16" t="s">
        <v>142</v>
      </c>
      <c r="D31" s="16" t="s">
        <v>142</v>
      </c>
      <c r="E31" s="17" t="s">
        <v>142</v>
      </c>
      <c r="F31" s="18"/>
      <c r="G31" s="19" t="s">
        <v>142</v>
      </c>
    </row>
    <row r="32" spans="2:7" ht="22.35" customHeight="1" x14ac:dyDescent="0.2">
      <c r="B32" s="15" t="s">
        <v>66</v>
      </c>
      <c r="C32" s="16" t="s">
        <v>142</v>
      </c>
      <c r="D32" s="16" t="s">
        <v>142</v>
      </c>
      <c r="E32" s="17" t="s">
        <v>142</v>
      </c>
      <c r="F32" s="18"/>
      <c r="G32" s="19" t="s">
        <v>142</v>
      </c>
    </row>
    <row r="33" spans="2:7" ht="22.35" customHeight="1" x14ac:dyDescent="0.2">
      <c r="B33" s="20" t="s">
        <v>80</v>
      </c>
      <c r="C33" s="21" t="s">
        <v>142</v>
      </c>
      <c r="D33" s="21" t="s">
        <v>142</v>
      </c>
      <c r="E33" s="22" t="s">
        <v>142</v>
      </c>
      <c r="F33" s="5"/>
      <c r="G33" s="23" t="s">
        <v>142</v>
      </c>
    </row>
    <row r="34" spans="2:7" x14ac:dyDescent="0.2">
      <c r="B34" s="8"/>
      <c r="C34" s="8"/>
      <c r="D34" s="8"/>
      <c r="E34" s="8"/>
      <c r="F34" s="8"/>
      <c r="G34" s="8"/>
    </row>
  </sheetData>
  <mergeCells count="1">
    <mergeCell ref="B1:G2"/>
  </mergeCells>
  <phoneticPr fontId="5" type="noConversion"/>
  <pageMargins left="0.78740157480314965" right="7.874015748031496E-2" top="0.94488188976377963" bottom="0.59055118110236215" header="0.5" footer="0.5"/>
  <pageSetup paperSize="9" scale="80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14</vt:i4>
      </vt:variant>
    </vt:vector>
  </HeadingPairs>
  <TitlesOfParts>
    <vt:vector size="22" baseType="lpstr">
      <vt:lpstr>내역서</vt:lpstr>
      <vt:lpstr>단가산출총괄표</vt:lpstr>
      <vt:lpstr>단가산출</vt:lpstr>
      <vt:lpstr>기계경비총괄표</vt:lpstr>
      <vt:lpstr>기계경비</vt:lpstr>
      <vt:lpstr>기계경비적용기준</vt:lpstr>
      <vt:lpstr>자재단가</vt:lpstr>
      <vt:lpstr>노임단가</vt:lpstr>
      <vt:lpstr>기계경비!Print_Area</vt:lpstr>
      <vt:lpstr>기계경비총괄표!Print_Area</vt:lpstr>
      <vt:lpstr>내역서!Print_Area</vt:lpstr>
      <vt:lpstr>노임단가!Print_Area</vt:lpstr>
      <vt:lpstr>단가산출!Print_Area</vt:lpstr>
      <vt:lpstr>단가산출총괄표!Print_Area</vt:lpstr>
      <vt:lpstr>자재단가!Print_Area</vt:lpstr>
      <vt:lpstr>기계경비!Print_Titles</vt:lpstr>
      <vt:lpstr>기계경비총괄표!Print_Titles</vt:lpstr>
      <vt:lpstr>내역서!Print_Titles</vt:lpstr>
      <vt:lpstr>노임단가!Print_Titles</vt:lpstr>
      <vt:lpstr>단가산출!Print_Titles</vt:lpstr>
      <vt:lpstr>단가산출총괄표!Print_Titles</vt:lpstr>
      <vt:lpstr>자재단가!Print_Titles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이순천</cp:lastModifiedBy>
  <dcterms:created xsi:type="dcterms:W3CDTF">2024-11-27T08:50:32Z</dcterms:created>
  <dcterms:modified xsi:type="dcterms:W3CDTF">2024-11-28T04:28:26Z</dcterms:modified>
</cp:coreProperties>
</file>